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92.168.32.4\業務部\カーボンニュートラル対応\230329_これで実践CN活動リスト【仕入先】\230329_最終\対仕入先HP掲載\"/>
    </mc:Choice>
  </mc:AlternateContent>
  <xr:revisionPtr revIDLastSave="0" documentId="13_ncr:1_{AFE2FF34-7D21-4061-BC20-74C50F853F17}" xr6:coauthVersionLast="47" xr6:coauthVersionMax="47" xr10:uidLastSave="{00000000-0000-0000-0000-000000000000}"/>
  <bookViews>
    <workbookView xWindow="-108" yWindow="-108" windowWidth="23256" windowHeight="12576" tabRatio="808" xr2:uid="{9D129B86-AACC-45C3-A87B-8F3878D2EF7E}"/>
  </bookViews>
  <sheets>
    <sheet name="P17①エネルギー使用実績等調査表" sheetId="5" r:id="rId1"/>
    <sheet name="P20②仕入先実態調査表" sheetId="6" r:id="rId2"/>
    <sheet name="P32③簡易見える化算出表" sheetId="7" r:id="rId3"/>
    <sheet name="P32③簡易見える化算出表 記入例" sheetId="8" r:id="rId4"/>
    <sheet name="P34④設備別省エネ活動方法表(加熱炉)" sheetId="9" r:id="rId5"/>
    <sheet name="P34④設備別省エネ活動方法表(洗浄機)" sheetId="10" r:id="rId6"/>
    <sheet name="P34④設備別省エネ活動方法表(切削・研削加工機)" sheetId="11" r:id="rId7"/>
    <sheet name="P34④設備別省エネ活動方法表(ダイカスト)" sheetId="13" r:id="rId8"/>
    <sheet name="P34④設備別省エネ活動方法表(プレス)" sheetId="14" r:id="rId9"/>
    <sheet name="P38⑤目標・活動振り返り帳票" sheetId="12" r:id="rId10"/>
  </sheets>
  <definedNames>
    <definedName name="_xlnm.Print_Area" localSheetId="2">P32③簡易見える化算出表!$A$1:$AH$66</definedName>
    <definedName name="_xlnm.Print_Area" localSheetId="3">'P32③簡易見える化算出表 記入例'!$A$1:$AH$66</definedName>
    <definedName name="_xlnm.Print_Area" localSheetId="7">'P34④設備別省エネ活動方法表(ダイカスト)'!$A$1:$AX$58</definedName>
    <definedName name="_xlnm.Print_Area" localSheetId="9">P38⑤目標・活動振り返り帳票!$A$1:$G$12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8" l="1"/>
  <c r="N64" i="8"/>
  <c r="L63" i="8"/>
  <c r="N63" i="8" s="1"/>
  <c r="L62" i="8"/>
  <c r="Q62" i="8" s="1"/>
  <c r="M60" i="8"/>
  <c r="L60" i="8"/>
  <c r="L59" i="8"/>
  <c r="M59" i="8" s="1"/>
  <c r="L58" i="8"/>
  <c r="M58" i="8" s="1"/>
  <c r="M61" i="8" s="1"/>
  <c r="Q48" i="8"/>
  <c r="M48" i="8"/>
  <c r="Q47" i="8"/>
  <c r="M47" i="8"/>
  <c r="Q46" i="8"/>
  <c r="M46" i="8"/>
  <c r="Q45" i="8"/>
  <c r="M45" i="8"/>
  <c r="M43" i="8"/>
  <c r="M42" i="8"/>
  <c r="M41" i="8"/>
  <c r="M40" i="8"/>
  <c r="M44" i="8" s="1"/>
  <c r="Q38" i="8"/>
  <c r="P38" i="8"/>
  <c r="O38" i="8"/>
  <c r="N38" i="8"/>
  <c r="M38" i="8"/>
  <c r="Q37" i="8"/>
  <c r="P37" i="8"/>
  <c r="O37" i="8"/>
  <c r="N37" i="8"/>
  <c r="M37" i="8"/>
  <c r="Q36" i="8"/>
  <c r="P36" i="8"/>
  <c r="O36" i="8"/>
  <c r="N36" i="8"/>
  <c r="M36" i="8"/>
  <c r="Q35" i="8"/>
  <c r="P35" i="8"/>
  <c r="O35" i="8"/>
  <c r="N35" i="8"/>
  <c r="M35" i="8"/>
  <c r="Q34" i="8"/>
  <c r="P34" i="8"/>
  <c r="O34" i="8"/>
  <c r="N34" i="8"/>
  <c r="M34" i="8"/>
  <c r="Q33" i="8"/>
  <c r="P33" i="8"/>
  <c r="O33" i="8"/>
  <c r="N33" i="8"/>
  <c r="M33" i="8"/>
  <c r="Q32" i="8"/>
  <c r="P32" i="8"/>
  <c r="O32" i="8"/>
  <c r="N32" i="8"/>
  <c r="M32" i="8"/>
  <c r="Q31" i="8"/>
  <c r="P31" i="8"/>
  <c r="O31" i="8"/>
  <c r="N31" i="8"/>
  <c r="M31" i="8"/>
  <c r="Q30" i="8"/>
  <c r="P30" i="8"/>
  <c r="O30" i="8"/>
  <c r="N30" i="8"/>
  <c r="M30" i="8"/>
  <c r="Q29" i="8"/>
  <c r="P29" i="8"/>
  <c r="O29" i="8"/>
  <c r="N29" i="8"/>
  <c r="M29" i="8"/>
  <c r="Q28" i="8"/>
  <c r="P28" i="8"/>
  <c r="O28" i="8"/>
  <c r="N28" i="8"/>
  <c r="M28" i="8"/>
  <c r="Q27" i="8"/>
  <c r="P27" i="8"/>
  <c r="O27" i="8"/>
  <c r="N27" i="8"/>
  <c r="N39" i="8" s="1"/>
  <c r="M27" i="8"/>
  <c r="AB18" i="8"/>
  <c r="P18" i="8"/>
  <c r="AB17" i="8"/>
  <c r="P17" i="8"/>
  <c r="AB16" i="8"/>
  <c r="P16" i="8"/>
  <c r="Q64" i="7"/>
  <c r="N64" i="7"/>
  <c r="Q63" i="7"/>
  <c r="N63" i="7"/>
  <c r="Q62" i="7"/>
  <c r="Q65" i="7" s="1"/>
  <c r="N62" i="7"/>
  <c r="N65" i="7" s="1"/>
  <c r="M60" i="7"/>
  <c r="M59" i="7"/>
  <c r="M58" i="7"/>
  <c r="M61" i="7" s="1"/>
  <c r="Q48" i="7"/>
  <c r="AF48" i="7" s="1"/>
  <c r="M48" i="7"/>
  <c r="Q47" i="7"/>
  <c r="AF47" i="7" s="1"/>
  <c r="M47" i="7"/>
  <c r="Q46" i="7"/>
  <c r="M46" i="7"/>
  <c r="Q45" i="7"/>
  <c r="Q49" i="7" s="1"/>
  <c r="M45" i="7"/>
  <c r="M49" i="7" s="1"/>
  <c r="M43" i="7"/>
  <c r="M42" i="7"/>
  <c r="M41" i="7"/>
  <c r="M40" i="7"/>
  <c r="M44" i="7" s="1"/>
  <c r="Q38" i="7"/>
  <c r="AF38" i="7" s="1"/>
  <c r="P38" i="7"/>
  <c r="O38" i="7"/>
  <c r="N38" i="7"/>
  <c r="M38" i="7"/>
  <c r="Q37" i="7"/>
  <c r="P37" i="7"/>
  <c r="O37" i="7"/>
  <c r="N37" i="7"/>
  <c r="M37" i="7"/>
  <c r="Q36" i="7"/>
  <c r="AF36" i="7" s="1"/>
  <c r="P36" i="7"/>
  <c r="O36" i="7"/>
  <c r="N36" i="7"/>
  <c r="AC36" i="7" s="1"/>
  <c r="M36" i="7"/>
  <c r="AB36" i="7" s="1"/>
  <c r="Q35" i="7"/>
  <c r="P35" i="7"/>
  <c r="O35" i="7"/>
  <c r="N35" i="7"/>
  <c r="M35" i="7"/>
  <c r="Q34" i="7"/>
  <c r="AF34" i="7" s="1"/>
  <c r="P34" i="7"/>
  <c r="O34" i="7"/>
  <c r="N34" i="7"/>
  <c r="AC34" i="7" s="1"/>
  <c r="M34" i="7"/>
  <c r="AB34" i="7" s="1"/>
  <c r="Q33" i="7"/>
  <c r="AF33" i="7" s="1"/>
  <c r="P33" i="7"/>
  <c r="O33" i="7"/>
  <c r="N33" i="7"/>
  <c r="M33" i="7"/>
  <c r="Q32" i="7"/>
  <c r="P32" i="7"/>
  <c r="O32" i="7"/>
  <c r="N32" i="7"/>
  <c r="M32" i="7"/>
  <c r="Q31" i="7"/>
  <c r="AF31" i="7" s="1"/>
  <c r="P31" i="7"/>
  <c r="O31" i="7"/>
  <c r="N31" i="7"/>
  <c r="AC31" i="7" s="1"/>
  <c r="M31" i="7"/>
  <c r="Q30" i="7"/>
  <c r="P30" i="7"/>
  <c r="O30" i="7"/>
  <c r="N30" i="7"/>
  <c r="M30" i="7"/>
  <c r="Q29" i="7"/>
  <c r="AF29" i="7" s="1"/>
  <c r="P29" i="7"/>
  <c r="O29" i="7"/>
  <c r="N29" i="7"/>
  <c r="AC29" i="7" s="1"/>
  <c r="M29" i="7"/>
  <c r="AB29" i="7" s="1"/>
  <c r="Q28" i="7"/>
  <c r="AF28" i="7" s="1"/>
  <c r="P28" i="7"/>
  <c r="O28" i="7"/>
  <c r="N28" i="7"/>
  <c r="M28" i="7"/>
  <c r="Q27" i="7"/>
  <c r="Q39" i="7" s="1"/>
  <c r="P27" i="7"/>
  <c r="P39" i="7" s="1"/>
  <c r="O27" i="7"/>
  <c r="O39" i="7" s="1"/>
  <c r="N27" i="7"/>
  <c r="N39" i="7" s="1"/>
  <c r="M27" i="7"/>
  <c r="M39" i="7" s="1"/>
  <c r="AB18" i="7"/>
  <c r="P18" i="7"/>
  <c r="X48" i="7" s="1"/>
  <c r="AB17" i="7"/>
  <c r="P17" i="7"/>
  <c r="AB16" i="7"/>
  <c r="P16" i="7"/>
  <c r="T42" i="8" l="1"/>
  <c r="Y42" i="8" s="1"/>
  <c r="U34" i="8"/>
  <c r="U35" i="8"/>
  <c r="W36" i="8"/>
  <c r="W32" i="8"/>
  <c r="W30" i="8"/>
  <c r="U36" i="8"/>
  <c r="T35" i="8"/>
  <c r="AB28" i="8"/>
  <c r="AB32" i="8"/>
  <c r="W33" i="8"/>
  <c r="AB45" i="8"/>
  <c r="AC31" i="8"/>
  <c r="AD36" i="8"/>
  <c r="AC38" i="8"/>
  <c r="T43" i="8"/>
  <c r="Y43" i="8" s="1"/>
  <c r="V30" i="8"/>
  <c r="AD29" i="8"/>
  <c r="AD27" i="8"/>
  <c r="V38" i="8"/>
  <c r="V36" i="8"/>
  <c r="V34" i="8"/>
  <c r="V32" i="8"/>
  <c r="V28" i="8"/>
  <c r="AD30" i="8"/>
  <c r="O39" i="8"/>
  <c r="AB30" i="8"/>
  <c r="AD32" i="8"/>
  <c r="T41" i="8"/>
  <c r="Y41" i="8" s="1"/>
  <c r="T29" i="8"/>
  <c r="T33" i="8"/>
  <c r="AB36" i="8"/>
  <c r="AC36" i="8"/>
  <c r="X32" i="8"/>
  <c r="X28" i="8"/>
  <c r="X46" i="8"/>
  <c r="Q65" i="8"/>
  <c r="P39" i="8"/>
  <c r="AD28" i="8"/>
  <c r="Q39" i="8"/>
  <c r="AC34" i="8"/>
  <c r="T37" i="8"/>
  <c r="AF46" i="8"/>
  <c r="AB29" i="8"/>
  <c r="AB31" i="8"/>
  <c r="AB33" i="8"/>
  <c r="M39" i="8"/>
  <c r="M49" i="8"/>
  <c r="V35" i="8" s="1"/>
  <c r="Q63" i="8"/>
  <c r="AC27" i="8"/>
  <c r="Q49" i="8"/>
  <c r="AF29" i="8" s="1"/>
  <c r="T45" i="8"/>
  <c r="T27" i="8"/>
  <c r="N62" i="8"/>
  <c r="N65" i="8" s="1"/>
  <c r="U37" i="8" s="1"/>
  <c r="V27" i="8"/>
  <c r="V29" i="8"/>
  <c r="V37" i="8"/>
  <c r="T40" i="8"/>
  <c r="AC32" i="7"/>
  <c r="AB37" i="7"/>
  <c r="AB42" i="7"/>
  <c r="AG42" i="7" s="1"/>
  <c r="AE37" i="7"/>
  <c r="AE35" i="7"/>
  <c r="AE33" i="7"/>
  <c r="AE31" i="7"/>
  <c r="AE29" i="7"/>
  <c r="AE27" i="7"/>
  <c r="AE39" i="7" s="1"/>
  <c r="AE38" i="7"/>
  <c r="AE36" i="7"/>
  <c r="AE34" i="7"/>
  <c r="AE32" i="7"/>
  <c r="AE30" i="7"/>
  <c r="AE28" i="7"/>
  <c r="AC37" i="7"/>
  <c r="AC30" i="7"/>
  <c r="AF46" i="7"/>
  <c r="AF45" i="7"/>
  <c r="AF49" i="7" s="1"/>
  <c r="AF32" i="7"/>
  <c r="V31" i="7"/>
  <c r="V37" i="7"/>
  <c r="V27" i="7"/>
  <c r="V38" i="7"/>
  <c r="V36" i="7"/>
  <c r="V34" i="7"/>
  <c r="V32" i="7"/>
  <c r="V35" i="7"/>
  <c r="V29" i="7"/>
  <c r="AD37" i="7"/>
  <c r="AD35" i="7"/>
  <c r="AD33" i="7"/>
  <c r="AD31" i="7"/>
  <c r="AD29" i="7"/>
  <c r="AG29" i="7" s="1"/>
  <c r="AD27" i="7"/>
  <c r="V30" i="7"/>
  <c r="V33" i="7"/>
  <c r="V28" i="7"/>
  <c r="AD36" i="7"/>
  <c r="AG36" i="7" s="1"/>
  <c r="AD32" i="7"/>
  <c r="AD30" i="7"/>
  <c r="AD38" i="7"/>
  <c r="AD34" i="7"/>
  <c r="AG34" i="7" s="1"/>
  <c r="AD28" i="7"/>
  <c r="AB46" i="7"/>
  <c r="AG46" i="7" s="1"/>
  <c r="AB45" i="7"/>
  <c r="AB43" i="7"/>
  <c r="AG43" i="7" s="1"/>
  <c r="AB41" i="7"/>
  <c r="AG41" i="7" s="1"/>
  <c r="T41" i="7"/>
  <c r="Y41" i="7" s="1"/>
  <c r="T43" i="7"/>
  <c r="Y43" i="7" s="1"/>
  <c r="T40" i="7"/>
  <c r="T42" i="7"/>
  <c r="Y42" i="7" s="1"/>
  <c r="T47" i="7"/>
  <c r="AB48" i="7"/>
  <c r="AG48" i="7" s="1"/>
  <c r="AB32" i="7"/>
  <c r="AB30" i="7"/>
  <c r="AG30" i="7" s="1"/>
  <c r="AB35" i="7"/>
  <c r="AB28" i="7"/>
  <c r="AC35" i="7"/>
  <c r="T48" i="7"/>
  <c r="Y48" i="7" s="1"/>
  <c r="AC28" i="7"/>
  <c r="AB33" i="7"/>
  <c r="AF37" i="7"/>
  <c r="AF30" i="7"/>
  <c r="AC33" i="7"/>
  <c r="AB38" i="7"/>
  <c r="AG38" i="7" s="1"/>
  <c r="U37" i="7"/>
  <c r="AB31" i="7"/>
  <c r="AF35" i="7"/>
  <c r="AC38" i="7"/>
  <c r="AB47" i="7"/>
  <c r="AG47" i="7" s="1"/>
  <c r="X27" i="7"/>
  <c r="X29" i="7"/>
  <c r="X31" i="7"/>
  <c r="X33" i="7"/>
  <c r="X35" i="7"/>
  <c r="X37" i="7"/>
  <c r="X47" i="7"/>
  <c r="W27" i="7"/>
  <c r="W33" i="7"/>
  <c r="W37" i="7"/>
  <c r="AB40" i="7"/>
  <c r="T28" i="7"/>
  <c r="T30" i="7"/>
  <c r="T32" i="7"/>
  <c r="T34" i="7"/>
  <c r="T36" i="7"/>
  <c r="T38" i="7"/>
  <c r="T46" i="7"/>
  <c r="Y46" i="7" s="1"/>
  <c r="W29" i="7"/>
  <c r="W31" i="7"/>
  <c r="W35" i="7"/>
  <c r="AB27" i="7"/>
  <c r="U28" i="7"/>
  <c r="U30" i="7"/>
  <c r="U32" i="7"/>
  <c r="U34" i="7"/>
  <c r="U36" i="7"/>
  <c r="U38" i="7"/>
  <c r="X46" i="7"/>
  <c r="AC27" i="7"/>
  <c r="W28" i="7"/>
  <c r="W30" i="7"/>
  <c r="W32" i="7"/>
  <c r="W34" i="7"/>
  <c r="W36" i="7"/>
  <c r="W38" i="7"/>
  <c r="T45" i="7"/>
  <c r="X28" i="7"/>
  <c r="X30" i="7"/>
  <c r="X32" i="7"/>
  <c r="X34" i="7"/>
  <c r="X36" i="7"/>
  <c r="X38" i="7"/>
  <c r="X45" i="7"/>
  <c r="X49" i="7" s="1"/>
  <c r="AF27" i="7"/>
  <c r="T27" i="7"/>
  <c r="T29" i="7"/>
  <c r="T31" i="7"/>
  <c r="T33" i="7"/>
  <c r="T35" i="7"/>
  <c r="T37" i="7"/>
  <c r="U27" i="7"/>
  <c r="U29" i="7"/>
  <c r="U31" i="7"/>
  <c r="U33" i="7"/>
  <c r="U35" i="7"/>
  <c r="AG36" i="8" l="1"/>
  <c r="AC28" i="8"/>
  <c r="U38" i="8"/>
  <c r="AG33" i="8"/>
  <c r="AE37" i="8"/>
  <c r="AE35" i="8"/>
  <c r="AE33" i="8"/>
  <c r="AE31" i="8"/>
  <c r="AE29" i="8"/>
  <c r="AG29" i="8" s="1"/>
  <c r="AE27" i="8"/>
  <c r="AE32" i="8"/>
  <c r="AG32" i="8" s="1"/>
  <c r="AE28" i="8"/>
  <c r="AE36" i="8"/>
  <c r="W31" i="8"/>
  <c r="AE34" i="8"/>
  <c r="AE38" i="8"/>
  <c r="W27" i="8"/>
  <c r="Y27" i="8" s="1"/>
  <c r="AE30" i="8"/>
  <c r="W35" i="8"/>
  <c r="Y35" i="8" s="1"/>
  <c r="AC33" i="8"/>
  <c r="AF45" i="8"/>
  <c r="AG45" i="8" s="1"/>
  <c r="W28" i="8"/>
  <c r="U32" i="8"/>
  <c r="AF35" i="8"/>
  <c r="X30" i="8"/>
  <c r="AC35" i="8"/>
  <c r="X29" i="8"/>
  <c r="W34" i="8"/>
  <c r="AF30" i="8"/>
  <c r="W29" i="8"/>
  <c r="AF34" i="8"/>
  <c r="T44" i="8"/>
  <c r="W63" i="8" s="1"/>
  <c r="Y40" i="8"/>
  <c r="AC30" i="8"/>
  <c r="AC39" i="8" s="1"/>
  <c r="X34" i="8"/>
  <c r="AG30" i="8"/>
  <c r="AF37" i="8"/>
  <c r="W38" i="8"/>
  <c r="AF47" i="8"/>
  <c r="AF48" i="8"/>
  <c r="AF31" i="8"/>
  <c r="AF27" i="8"/>
  <c r="X27" i="8"/>
  <c r="AF32" i="8"/>
  <c r="AF28" i="8"/>
  <c r="AG28" i="8" s="1"/>
  <c r="AF38" i="8"/>
  <c r="X35" i="8"/>
  <c r="X47" i="8"/>
  <c r="X31" i="8"/>
  <c r="X36" i="8"/>
  <c r="AD31" i="8"/>
  <c r="AG31" i="8" s="1"/>
  <c r="AB38" i="8"/>
  <c r="AC29" i="8"/>
  <c r="U27" i="8"/>
  <c r="AF36" i="8"/>
  <c r="T38" i="8"/>
  <c r="Y38" i="8" s="1"/>
  <c r="T36" i="8"/>
  <c r="Y36" i="8" s="1"/>
  <c r="T34" i="8"/>
  <c r="Y34" i="8" s="1"/>
  <c r="T32" i="8"/>
  <c r="T30" i="8"/>
  <c r="Y30" i="8" s="1"/>
  <c r="T28" i="8"/>
  <c r="T48" i="8"/>
  <c r="Y48" i="8" s="1"/>
  <c r="AB43" i="8"/>
  <c r="AG43" i="8" s="1"/>
  <c r="AB41" i="8"/>
  <c r="AG41" i="8" s="1"/>
  <c r="AB47" i="8"/>
  <c r="AB40" i="8"/>
  <c r="T47" i="8"/>
  <c r="AB48" i="8"/>
  <c r="AB42" i="8"/>
  <c r="AG42" i="8" s="1"/>
  <c r="AB46" i="8"/>
  <c r="AG46" i="8" s="1"/>
  <c r="X38" i="8"/>
  <c r="AC32" i="8"/>
  <c r="AD33" i="8"/>
  <c r="X33" i="8"/>
  <c r="AC37" i="8"/>
  <c r="U29" i="8"/>
  <c r="Y29" i="8" s="1"/>
  <c r="AD38" i="8"/>
  <c r="V33" i="8"/>
  <c r="AB37" i="8"/>
  <c r="T46" i="8"/>
  <c r="Y46" i="8" s="1"/>
  <c r="X45" i="8"/>
  <c r="X49" i="8" s="1"/>
  <c r="W37" i="8"/>
  <c r="Y37" i="8" s="1"/>
  <c r="AD35" i="8"/>
  <c r="T31" i="8"/>
  <c r="U28" i="8"/>
  <c r="U31" i="8"/>
  <c r="X37" i="8"/>
  <c r="V31" i="8"/>
  <c r="V39" i="8" s="1"/>
  <c r="AB35" i="8"/>
  <c r="AB34" i="8"/>
  <c r="X48" i="8"/>
  <c r="AD34" i="8"/>
  <c r="AD37" i="8"/>
  <c r="AB27" i="8"/>
  <c r="U30" i="8"/>
  <c r="U33" i="8"/>
  <c r="Y33" i="8" s="1"/>
  <c r="AF33" i="8"/>
  <c r="AE51" i="7"/>
  <c r="Y61" i="7"/>
  <c r="Y47" i="7"/>
  <c r="AG35" i="7"/>
  <c r="AF39" i="7"/>
  <c r="AG32" i="7"/>
  <c r="Y38" i="7"/>
  <c r="U39" i="7"/>
  <c r="Y36" i="7"/>
  <c r="T44" i="7"/>
  <c r="W63" i="7" s="1"/>
  <c r="Y40" i="7"/>
  <c r="W39" i="7"/>
  <c r="Y37" i="7"/>
  <c r="Y34" i="7"/>
  <c r="AG33" i="7"/>
  <c r="AG27" i="7"/>
  <c r="AB39" i="7"/>
  <c r="AG31" i="7"/>
  <c r="Y35" i="7"/>
  <c r="Y32" i="7"/>
  <c r="AG37" i="7"/>
  <c r="T39" i="7"/>
  <c r="Y27" i="7"/>
  <c r="AC39" i="7"/>
  <c r="Y33" i="7"/>
  <c r="Y45" i="7"/>
  <c r="T49" i="7"/>
  <c r="W64" i="7" s="1"/>
  <c r="Y30" i="7"/>
  <c r="X39" i="7"/>
  <c r="Y31" i="7"/>
  <c r="Y28" i="7"/>
  <c r="AD39" i="7"/>
  <c r="V39" i="7"/>
  <c r="Y29" i="7"/>
  <c r="AG40" i="7"/>
  <c r="AB44" i="7"/>
  <c r="AG28" i="7"/>
  <c r="AB49" i="7"/>
  <c r="AG45" i="7"/>
  <c r="Y59" i="8" l="1"/>
  <c r="AC51" i="8"/>
  <c r="V51" i="8"/>
  <c r="W60" i="8"/>
  <c r="AD39" i="8"/>
  <c r="Y28" i="8"/>
  <c r="T39" i="8"/>
  <c r="AG38" i="8"/>
  <c r="W39" i="8"/>
  <c r="Y31" i="8"/>
  <c r="Y32" i="8"/>
  <c r="AB49" i="8"/>
  <c r="AG27" i="8"/>
  <c r="AB39" i="8"/>
  <c r="AE39" i="8"/>
  <c r="AG37" i="8"/>
  <c r="Y47" i="8"/>
  <c r="X39" i="8"/>
  <c r="Y44" i="8"/>
  <c r="Z40" i="8" s="1"/>
  <c r="T49" i="8"/>
  <c r="W64" i="8" s="1"/>
  <c r="AF49" i="8"/>
  <c r="AG48" i="8"/>
  <c r="AG34" i="8"/>
  <c r="AG40" i="8"/>
  <c r="AB44" i="8"/>
  <c r="U39" i="8"/>
  <c r="AF39" i="8"/>
  <c r="Y45" i="8"/>
  <c r="AG35" i="8"/>
  <c r="AG47" i="8"/>
  <c r="Z31" i="7"/>
  <c r="AG39" i="7"/>
  <c r="AB51" i="7"/>
  <c r="Y58" i="7"/>
  <c r="Z35" i="7"/>
  <c r="W62" i="7"/>
  <c r="X51" i="7"/>
  <c r="Z38" i="7"/>
  <c r="Y49" i="7"/>
  <c r="Z47" i="7" s="1"/>
  <c r="Y62" i="7"/>
  <c r="AF51" i="7"/>
  <c r="AG44" i="7"/>
  <c r="Y63" i="7"/>
  <c r="Z33" i="7"/>
  <c r="Y59" i="7"/>
  <c r="AC51" i="7"/>
  <c r="Z34" i="7"/>
  <c r="Y44" i="7"/>
  <c r="Z40" i="7"/>
  <c r="W59" i="7"/>
  <c r="U51" i="7"/>
  <c r="Y39" i="7"/>
  <c r="Z32" i="7" s="1"/>
  <c r="Z37" i="7"/>
  <c r="Z36" i="7"/>
  <c r="Z30" i="7"/>
  <c r="Y64" i="7"/>
  <c r="AG49" i="7"/>
  <c r="W60" i="7"/>
  <c r="V51" i="7"/>
  <c r="W58" i="7"/>
  <c r="T51" i="7"/>
  <c r="AD51" i="7"/>
  <c r="Y60" i="7"/>
  <c r="W51" i="7"/>
  <c r="W61" i="7"/>
  <c r="AG39" i="8" l="1"/>
  <c r="AB51" i="8"/>
  <c r="Y58" i="8"/>
  <c r="Y64" i="8"/>
  <c r="AG49" i="8"/>
  <c r="Y39" i="8"/>
  <c r="Z31" i="8" s="1"/>
  <c r="Z32" i="8"/>
  <c r="Y49" i="8"/>
  <c r="Z41" i="8"/>
  <c r="Z44" i="8" s="1"/>
  <c r="Z43" i="8"/>
  <c r="Z42" i="8"/>
  <c r="W61" i="8"/>
  <c r="W51" i="8"/>
  <c r="AF51" i="8"/>
  <c r="Y62" i="8"/>
  <c r="W62" i="8"/>
  <c r="X51" i="8"/>
  <c r="U51" i="8"/>
  <c r="W59" i="8"/>
  <c r="W58" i="8"/>
  <c r="T51" i="8"/>
  <c r="AG44" i="8"/>
  <c r="Y63" i="8"/>
  <c r="Z28" i="8"/>
  <c r="AE51" i="8"/>
  <c r="Y61" i="8"/>
  <c r="Y60" i="8"/>
  <c r="AD51" i="8"/>
  <c r="Y65" i="7"/>
  <c r="AG51" i="7"/>
  <c r="X64" i="7"/>
  <c r="Z46" i="7"/>
  <c r="Z48" i="7"/>
  <c r="W65" i="7"/>
  <c r="Z45" i="7"/>
  <c r="Z49" i="7" s="1"/>
  <c r="X63" i="7"/>
  <c r="Z42" i="7"/>
  <c r="Z41" i="7"/>
  <c r="Z44" i="7" s="1"/>
  <c r="Z43" i="7"/>
  <c r="Y51" i="7"/>
  <c r="Z27" i="7"/>
  <c r="Z29" i="7"/>
  <c r="Z28" i="7"/>
  <c r="X64" i="8" l="1"/>
  <c r="Z48" i="8"/>
  <c r="Z46" i="8"/>
  <c r="Z45" i="8"/>
  <c r="Z38" i="8"/>
  <c r="Z33" i="8"/>
  <c r="Z37" i="8"/>
  <c r="Z35" i="8"/>
  <c r="Z27" i="8"/>
  <c r="Z30" i="8"/>
  <c r="Z36" i="8"/>
  <c r="Z29" i="8"/>
  <c r="Z34" i="8"/>
  <c r="Y51" i="8"/>
  <c r="W65" i="8"/>
  <c r="Y65" i="8"/>
  <c r="Z47" i="8"/>
  <c r="AG51" i="8"/>
  <c r="Z39" i="7"/>
  <c r="X59" i="7"/>
  <c r="X60" i="7"/>
  <c r="X58" i="7"/>
  <c r="X61" i="7"/>
  <c r="X62" i="7"/>
  <c r="Z39" i="8" l="1"/>
  <c r="Z49" i="8"/>
  <c r="X60" i="8"/>
  <c r="X59" i="8"/>
  <c r="X61" i="8"/>
  <c r="X58" i="8"/>
  <c r="X62" i="8"/>
  <c r="X63" i="8"/>
  <c r="X65" i="7"/>
  <c r="X65" i="8" l="1"/>
  <c r="I8" i="5"/>
  <c r="I38" i="5" s="1"/>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KAZUTOSHI OHYAMA</author>
    <author>三輪 功紀</author>
  </authors>
  <commentList>
    <comment ref="T16" authorId="0" shapeId="0" xr:uid="{0A89BB8A-D986-4F2B-B901-F2EAD49840AD}">
      <text>
        <r>
          <rPr>
            <b/>
            <sz val="9"/>
            <color indexed="81"/>
            <rFont val="MS P ゴシック"/>
            <family val="3"/>
            <charset val="128"/>
          </rPr>
          <t>https://ghg-santeikohyo.env.go.jp/files/calc/r05_coefficient.pdf
全国平均計数</t>
        </r>
      </text>
    </comment>
    <comment ref="I17" authorId="1" shapeId="0" xr:uid="{B396AF5B-5B67-4B9E-8672-AE2CE1B5956E}">
      <text>
        <r>
          <rPr>
            <b/>
            <sz val="9"/>
            <color indexed="81"/>
            <rFont val="MS P ゴシック"/>
            <family val="3"/>
            <charset val="128"/>
          </rPr>
          <t>都市ガス　69468m³</t>
        </r>
      </text>
    </comment>
    <comment ref="T18" authorId="0" shapeId="0" xr:uid="{739E117A-DB43-4DE1-9A7F-00D38793A4D1}">
      <text>
        <r>
          <rPr>
            <b/>
            <sz val="9"/>
            <color indexed="81"/>
            <rFont val="MS P ゴシック"/>
            <family val="3"/>
            <charset val="128"/>
          </rPr>
          <t>灯油2.49
軽油2.58
A重油2.71
の平均値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KAZUTOSHI OHYAMA</author>
    <author>三輪 功紀</author>
  </authors>
  <commentList>
    <comment ref="T16" authorId="0" shapeId="0" xr:uid="{2B54930B-DCC9-4EA6-BB62-2B230DD69190}">
      <text>
        <r>
          <rPr>
            <b/>
            <sz val="9"/>
            <color indexed="81"/>
            <rFont val="MS P ゴシック"/>
            <family val="3"/>
            <charset val="128"/>
          </rPr>
          <t>https://ghg-santeikohyo.env.go.jp/files/calc/r05_coefficient.pdf
全国平均計数</t>
        </r>
      </text>
    </comment>
    <comment ref="I17" authorId="1" shapeId="0" xr:uid="{EE3B6966-88B1-408B-AB21-7A0EB615BB16}">
      <text>
        <r>
          <rPr>
            <b/>
            <sz val="9"/>
            <color indexed="81"/>
            <rFont val="MS P ゴシック"/>
            <family val="3"/>
            <charset val="128"/>
          </rPr>
          <t>都市ガス　69468m³</t>
        </r>
      </text>
    </comment>
    <comment ref="T18" authorId="0" shapeId="0" xr:uid="{00D8728F-FD82-4625-842B-27F92CE9FE69}">
      <text>
        <r>
          <rPr>
            <b/>
            <sz val="9"/>
            <color indexed="81"/>
            <rFont val="MS P ゴシック"/>
            <family val="3"/>
            <charset val="128"/>
          </rPr>
          <t>灯油2.49
軽油2.58
A重油2.71
の平均値</t>
        </r>
      </text>
    </comment>
  </commentList>
</comments>
</file>

<file path=xl/sharedStrings.xml><?xml version="1.0" encoding="utf-8"?>
<sst xmlns="http://schemas.openxmlformats.org/spreadsheetml/2006/main" count="3335" uniqueCount="626">
  <si>
    <t>エネルギー</t>
  </si>
  <si>
    <t>単位</t>
  </si>
  <si>
    <t>単位あたりCO2排出量</t>
  </si>
  <si>
    <t>購入電気量(一般送配電事業者)</t>
  </si>
  <si>
    <t>t-CO2/千kWh</t>
  </si>
  <si>
    <t>購入電気量(小売電気事業者）</t>
  </si>
  <si>
    <t>(任意入力)</t>
  </si>
  <si>
    <t>原　油(コンデンセートを除く)</t>
  </si>
  <si>
    <t>kl</t>
  </si>
  <si>
    <t>t-CO2/kl</t>
  </si>
  <si>
    <t>原油のうちコンデンセート(NGL)</t>
  </si>
  <si>
    <t>揮発油(ガソリン)</t>
  </si>
  <si>
    <t>ナフサ</t>
  </si>
  <si>
    <t>灯　油</t>
  </si>
  <si>
    <t>軽　油</t>
  </si>
  <si>
    <t>Ａ重油</t>
  </si>
  <si>
    <t>Ｂ・Ｃ重油</t>
  </si>
  <si>
    <t>石油アスファルト</t>
  </si>
  <si>
    <t>ｔ</t>
  </si>
  <si>
    <t>t-CO2/t</t>
  </si>
  <si>
    <t>石油コークス</t>
  </si>
  <si>
    <t>石油ガス</t>
  </si>
  <si>
    <t>液化石油ガス(LPG)</t>
  </si>
  <si>
    <t>石油系炭化水素ガス</t>
  </si>
  <si>
    <t>t-CO2/千m3</t>
  </si>
  <si>
    <t>液化天然ガス(LNG)</t>
  </si>
  <si>
    <t>その他可燃性天然ｶﾞｽ</t>
  </si>
  <si>
    <t>石  炭</t>
  </si>
  <si>
    <t>原料炭</t>
  </si>
  <si>
    <t>一般炭</t>
  </si>
  <si>
    <t>無煙炭</t>
  </si>
  <si>
    <t>石炭コークス</t>
  </si>
  <si>
    <t>コールタール</t>
  </si>
  <si>
    <t>コークス炉ガス</t>
  </si>
  <si>
    <t>高炉ガス</t>
  </si>
  <si>
    <t>転炉ガス</t>
  </si>
  <si>
    <t>都市ｶﾞｽ</t>
  </si>
  <si>
    <t>産業用蒸気</t>
  </si>
  <si>
    <t>GJ</t>
  </si>
  <si>
    <t>t-CO2/GJ</t>
  </si>
  <si>
    <t>産業用以外の蒸気</t>
  </si>
  <si>
    <t>温水</t>
  </si>
  <si>
    <t>冷水</t>
  </si>
  <si>
    <t>ｺｰｼﾞｪﾈﾚｰｼｮﾝ発電量(補機除く有効分)</t>
  </si>
  <si>
    <t>千kWh</t>
  </si>
  <si>
    <t>〇年度</t>
    <phoneticPr fontId="2"/>
  </si>
  <si>
    <t>可燃性
天然ガス</t>
    <rPh sb="4" eb="6">
      <t>テンネン</t>
    </rPh>
    <phoneticPr fontId="2"/>
  </si>
  <si>
    <t>以下黄色部分に自社の実測値を入力　→　自社のCO2排出量が自動的に算出</t>
    <rPh sb="0" eb="2">
      <t>イカ</t>
    </rPh>
    <rPh sb="2" eb="4">
      <t>キイロ</t>
    </rPh>
    <rPh sb="4" eb="6">
      <t>ブブン</t>
    </rPh>
    <rPh sb="7" eb="9">
      <t>ジシャ</t>
    </rPh>
    <rPh sb="10" eb="13">
      <t>ジッソクチ</t>
    </rPh>
    <rPh sb="14" eb="16">
      <t>ニュウリョク</t>
    </rPh>
    <rPh sb="19" eb="21">
      <t>ジシャ</t>
    </rPh>
    <rPh sb="25" eb="28">
      <t>ハイシュツリョウ</t>
    </rPh>
    <rPh sb="29" eb="32">
      <t>ジドウテキ</t>
    </rPh>
    <rPh sb="33" eb="35">
      <t>サンシュツ</t>
    </rPh>
    <phoneticPr fontId="2"/>
  </si>
  <si>
    <t>(CO2排出量)</t>
    <rPh sb="4" eb="7">
      <t>ハイシュツリョウ</t>
    </rPh>
    <phoneticPr fontId="2"/>
  </si>
  <si>
    <t>Scope1,2の総CO2排出量(実測)　総計</t>
    <rPh sb="21" eb="23">
      <t>ソウケイ</t>
    </rPh>
    <phoneticPr fontId="2"/>
  </si>
  <si>
    <t>エネルギー使用量</t>
    <phoneticPr fontId="2"/>
  </si>
  <si>
    <t>単位</t>
    <rPh sb="0" eb="2">
      <t>タンイ</t>
    </rPh>
    <phoneticPr fontId="2"/>
  </si>
  <si>
    <t>t-CO2</t>
    <phoneticPr fontId="2"/>
  </si>
  <si>
    <t>t-CO2/千kWh</t>
    <phoneticPr fontId="2"/>
  </si>
  <si>
    <t>千kWh</t>
    <phoneticPr fontId="2"/>
  </si>
  <si>
    <t>t-CO2/千m3</t>
    <phoneticPr fontId="2"/>
  </si>
  <si>
    <t>千m3</t>
    <phoneticPr fontId="2"/>
  </si>
  <si>
    <t>◆エネルギー使用実績等調査表（Scope1,2実測値）</t>
    <rPh sb="23" eb="26">
      <t>ジッソクチ</t>
    </rPh>
    <phoneticPr fontId="2"/>
  </si>
  <si>
    <t>◆仕入先実態調査票</t>
    <rPh sb="1" eb="4">
      <t>シイレサキ</t>
    </rPh>
    <rPh sb="4" eb="6">
      <t>ジッタイ</t>
    </rPh>
    <rPh sb="6" eb="8">
      <t>チョウサ</t>
    </rPh>
    <rPh sb="8" eb="9">
      <t>ヒョウ</t>
    </rPh>
    <phoneticPr fontId="2"/>
  </si>
  <si>
    <t>以下黄色部分にご記入をお願いします</t>
    <rPh sb="0" eb="2">
      <t>イカ</t>
    </rPh>
    <rPh sb="2" eb="4">
      <t>キイロ</t>
    </rPh>
    <rPh sb="4" eb="6">
      <t>ブブン</t>
    </rPh>
    <rPh sb="8" eb="10">
      <t>キニュウ</t>
    </rPh>
    <rPh sb="12" eb="13">
      <t>ネガ</t>
    </rPh>
    <phoneticPr fontId="2"/>
  </si>
  <si>
    <t>＜基本情報＞</t>
    <rPh sb="1" eb="3">
      <t>キホン</t>
    </rPh>
    <rPh sb="3" eb="5">
      <t>ジョウホウ</t>
    </rPh>
    <phoneticPr fontId="2"/>
  </si>
  <si>
    <t>企業名</t>
    <rPh sb="0" eb="3">
      <t>キギョウメイ</t>
    </rPh>
    <phoneticPr fontId="2"/>
  </si>
  <si>
    <t>回答者名</t>
    <rPh sb="0" eb="3">
      <t>カイトウシャ</t>
    </rPh>
    <rPh sb="3" eb="4">
      <t>メイ</t>
    </rPh>
    <phoneticPr fontId="2"/>
  </si>
  <si>
    <t>所属部署</t>
    <rPh sb="0" eb="4">
      <t>ショゾクブショ</t>
    </rPh>
    <phoneticPr fontId="2"/>
  </si>
  <si>
    <t>メールアドレス</t>
    <phoneticPr fontId="2"/>
  </si>
  <si>
    <t>電話番号</t>
    <rPh sb="0" eb="2">
      <t>デンワ</t>
    </rPh>
    <rPh sb="2" eb="4">
      <t>バンゴウ</t>
    </rPh>
    <phoneticPr fontId="2"/>
  </si>
  <si>
    <t>＜調査内容＞</t>
    <rPh sb="1" eb="3">
      <t>チョウサ</t>
    </rPh>
    <rPh sb="3" eb="5">
      <t>ナイヨウ</t>
    </rPh>
    <phoneticPr fontId="2"/>
  </si>
  <si>
    <t>調査対象期間：2022年4月～2023年3月</t>
    <rPh sb="0" eb="2">
      <t>チョウサ</t>
    </rPh>
    <rPh sb="2" eb="4">
      <t>タイショウ</t>
    </rPh>
    <rPh sb="4" eb="6">
      <t>キカン</t>
    </rPh>
    <rPh sb="11" eb="12">
      <t>ネン</t>
    </rPh>
    <rPh sb="13" eb="14">
      <t>ガツ</t>
    </rPh>
    <rPh sb="19" eb="20">
      <t>ネン</t>
    </rPh>
    <rPh sb="21" eb="22">
      <t>ガツ</t>
    </rPh>
    <phoneticPr fontId="2"/>
  </si>
  <si>
    <t>区分</t>
    <rPh sb="0" eb="2">
      <t>クブン</t>
    </rPh>
    <phoneticPr fontId="2"/>
  </si>
  <si>
    <t>№</t>
    <phoneticPr fontId="2"/>
  </si>
  <si>
    <t>設問</t>
    <rPh sb="0" eb="2">
      <t>セツモン</t>
    </rPh>
    <phoneticPr fontId="2"/>
  </si>
  <si>
    <t>回答</t>
    <rPh sb="0" eb="2">
      <t>カイトウ</t>
    </rPh>
    <phoneticPr fontId="2"/>
  </si>
  <si>
    <t>CO2
排出量</t>
    <rPh sb="4" eb="7">
      <t>ハイシュツリョウ</t>
    </rPh>
    <phoneticPr fontId="2"/>
  </si>
  <si>
    <r>
      <rPr>
        <b/>
        <sz val="11"/>
        <color rgb="FF0000FF"/>
        <rFont val="Meiryo UI"/>
        <family val="3"/>
        <charset val="128"/>
      </rPr>
      <t>御社のScope1,2の年間の総CO2排出量(実測値)を記入下さい(単位:t)</t>
    </r>
    <r>
      <rPr>
        <sz val="11"/>
        <color rgb="FF000000"/>
        <rFont val="Meiryo UI"/>
        <family val="3"/>
        <charset val="128"/>
      </rPr>
      <t xml:space="preserve">
※算出方法がわからない場合は、別紙「エネルギー使用実績等調査表」を参照</t>
    </r>
    <phoneticPr fontId="2"/>
  </si>
  <si>
    <t>御社の総売上金額を記入下さい(単位:百万円)</t>
    <phoneticPr fontId="2"/>
  </si>
  <si>
    <t>弊社向け売上金額を記入下さい(単位:百万円)</t>
    <phoneticPr fontId="2"/>
  </si>
  <si>
    <r>
      <rPr>
        <b/>
        <sz val="11"/>
        <color rgb="FF0000FF"/>
        <rFont val="Meiryo UI"/>
        <family val="3"/>
        <charset val="128"/>
      </rPr>
      <t>売上で案分した弊社CO2排出量(相当)を記入下さい(単位:t)</t>
    </r>
    <r>
      <rPr>
        <sz val="11"/>
        <color rgb="FF000000"/>
        <rFont val="Meiryo UI"/>
        <family val="3"/>
        <charset val="128"/>
      </rPr>
      <t xml:space="preserve">
＜計算式＞年間の総CO2排出量(実測値)×弊社向け売上÷総売上</t>
    </r>
    <phoneticPr fontId="2"/>
  </si>
  <si>
    <t>CN目標</t>
    <rPh sb="2" eb="4">
      <t>モクヒョウ</t>
    </rPh>
    <phoneticPr fontId="2"/>
  </si>
  <si>
    <r>
      <rPr>
        <b/>
        <sz val="11"/>
        <color rgb="FF0000FF"/>
        <rFont val="Meiryo UI"/>
        <family val="3"/>
        <charset val="128"/>
      </rPr>
      <t>御社の</t>
    </r>
    <r>
      <rPr>
        <b/>
        <u/>
        <sz val="11"/>
        <color rgb="FF0000FF"/>
        <rFont val="Meiryo UI"/>
        <family val="3"/>
        <charset val="128"/>
      </rPr>
      <t>当年度の</t>
    </r>
    <r>
      <rPr>
        <b/>
        <sz val="11"/>
        <color rgb="FF0000FF"/>
        <rFont val="Meiryo UI"/>
        <family val="3"/>
        <charset val="128"/>
      </rPr>
      <t>Scope1,2におけるCN目標(CO2削減目標)を記入下さい</t>
    </r>
    <r>
      <rPr>
        <sz val="11"/>
        <color rgb="FF000000"/>
        <rFont val="Meiryo UI"/>
        <family val="3"/>
        <charset val="128"/>
      </rPr>
      <t xml:space="preserve">
＜例＞
　・CO2排出量　前年度比▲〇％
　・CO2排出量  対□年度比 ▲〇％
　・CO2排出原単位(CO2排出量÷売上)　前年度比▲〇％　　など</t>
    </r>
    <phoneticPr fontId="2"/>
  </si>
  <si>
    <r>
      <rPr>
        <b/>
        <sz val="11"/>
        <color rgb="FF0000FF"/>
        <rFont val="Meiryo UI"/>
        <family val="3"/>
        <charset val="128"/>
      </rPr>
      <t>御社の</t>
    </r>
    <r>
      <rPr>
        <b/>
        <u/>
        <sz val="11"/>
        <color rgb="FF0000FF"/>
        <rFont val="Meiryo UI"/>
        <family val="3"/>
        <charset val="128"/>
      </rPr>
      <t>中長期的な</t>
    </r>
    <r>
      <rPr>
        <b/>
        <sz val="11"/>
        <color rgb="FF0000FF"/>
        <rFont val="Meiryo UI"/>
        <family val="3"/>
        <charset val="128"/>
      </rPr>
      <t>Scope1,2におけるCN目標(CO2削減目標)を記入下さい</t>
    </r>
    <r>
      <rPr>
        <sz val="11"/>
        <color rgb="FF000000"/>
        <rFont val="Meiryo UI"/>
        <family val="3"/>
        <charset val="128"/>
      </rPr>
      <t xml:space="preserve">
＜例＞
　・2030年度に、CO2排出量を対13年度比で▲46％
　・2030年度までに工場のCO2排出量を半減
　・2050年度にCN達成　　など</t>
    </r>
    <phoneticPr fontId="2"/>
  </si>
  <si>
    <t>共同で
取組みたい
内容</t>
    <rPh sb="0" eb="2">
      <t>キョウドウ</t>
    </rPh>
    <rPh sb="4" eb="5">
      <t>ト</t>
    </rPh>
    <rPh sb="5" eb="6">
      <t>ク</t>
    </rPh>
    <rPh sb="10" eb="12">
      <t>ナイヨウ</t>
    </rPh>
    <phoneticPr fontId="2"/>
  </si>
  <si>
    <r>
      <rPr>
        <b/>
        <sz val="11"/>
        <color rgb="FF0000FF"/>
        <rFont val="Meiryo UI"/>
        <family val="3"/>
        <charset val="128"/>
      </rPr>
      <t xml:space="preserve">弊社としても御社のCN活動に積極的に協力していきたいと考えています
ついては、弊社と共同での推進を希望する取り組みを記入下さい
</t>
    </r>
    <r>
      <rPr>
        <sz val="11"/>
        <color rgb="FF000000"/>
        <rFont val="Meiryo UI"/>
        <family val="3"/>
        <charset val="128"/>
      </rPr>
      <t>(CO2削減効果見込みが試算できるならあわせて記入)
＜例＞
　・物流回数低減による省エネ　▲〇t
　・梱包材の変更　▲〇t
　・再生可能エネルギーの共同購入　▲〇t
　・リサイクル材の適用(材料仕様変更)　▲〇t
　・貴社CN担当者による現場でのCN診断・指導　　など</t>
    </r>
    <phoneticPr fontId="2"/>
  </si>
  <si>
    <t>その他</t>
    <rPh sb="2" eb="3">
      <t>タ</t>
    </rPh>
    <phoneticPr fontId="2"/>
  </si>
  <si>
    <t>その他弊社に伝えたいことがあればお願いします</t>
    <rPh sb="2" eb="3">
      <t>タ</t>
    </rPh>
    <rPh sb="3" eb="5">
      <t>ヘイシャ</t>
    </rPh>
    <rPh sb="6" eb="7">
      <t>ツタ</t>
    </rPh>
    <rPh sb="17" eb="18">
      <t>ネガ</t>
    </rPh>
    <phoneticPr fontId="2"/>
  </si>
  <si>
    <t>■簡易見える化算出表・・・黄色網掛け部分のみを記入</t>
    <rPh sb="1" eb="3">
      <t>カンイ</t>
    </rPh>
    <rPh sb="3" eb="4">
      <t>ミ</t>
    </rPh>
    <rPh sb="6" eb="7">
      <t>カ</t>
    </rPh>
    <rPh sb="7" eb="9">
      <t>サンシュツ</t>
    </rPh>
    <rPh sb="9" eb="10">
      <t>ヒョウ</t>
    </rPh>
    <rPh sb="13" eb="15">
      <t>キイロ</t>
    </rPh>
    <rPh sb="15" eb="17">
      <t>アミカ</t>
    </rPh>
    <rPh sb="18" eb="20">
      <t>ブブン</t>
    </rPh>
    <rPh sb="23" eb="25">
      <t>キニュウ</t>
    </rPh>
    <phoneticPr fontId="18"/>
  </si>
  <si>
    <t>(1)算出の進め方</t>
    <rPh sb="3" eb="5">
      <t>サンシュツ</t>
    </rPh>
    <rPh sb="6" eb="7">
      <t>スス</t>
    </rPh>
    <rPh sb="8" eb="9">
      <t>カタ</t>
    </rPh>
    <phoneticPr fontId="18"/>
  </si>
  <si>
    <t>①該当するエリア(実測できる単位)の総エネルギー使用量と費用(電力/ガス/油の実績)</t>
    <rPh sb="1" eb="3">
      <t>ガイトウ</t>
    </rPh>
    <rPh sb="9" eb="11">
      <t>ジッソク</t>
    </rPh>
    <rPh sb="14" eb="16">
      <t>タンイ</t>
    </rPh>
    <rPh sb="18" eb="19">
      <t>ソウ</t>
    </rPh>
    <rPh sb="24" eb="26">
      <t>シヨウ</t>
    </rPh>
    <rPh sb="26" eb="27">
      <t>リョウ</t>
    </rPh>
    <rPh sb="28" eb="30">
      <t>ヒヨウ</t>
    </rPh>
    <rPh sb="31" eb="33">
      <t>デンリョク</t>
    </rPh>
    <rPh sb="37" eb="38">
      <t>アブラ</t>
    </rPh>
    <rPh sb="39" eb="41">
      <t>ジッセキ</t>
    </rPh>
    <phoneticPr fontId="18"/>
  </si>
  <si>
    <t>→</t>
    <phoneticPr fontId="18"/>
  </si>
  <si>
    <t>Aに記載</t>
    <rPh sb="2" eb="4">
      <t>キサイ</t>
    </rPh>
    <phoneticPr fontId="18"/>
  </si>
  <si>
    <t>　　　※年間での記入を推奨</t>
    <rPh sb="4" eb="6">
      <t>ネンカン</t>
    </rPh>
    <rPh sb="8" eb="10">
      <t>キニュウ</t>
    </rPh>
    <rPh sb="11" eb="13">
      <t>スイショウ</t>
    </rPh>
    <phoneticPr fontId="18"/>
  </si>
  <si>
    <t>②各項目において、保有・設置している設備/区分毎に、取扱説明書等に記載のエネルギー消費量</t>
    <rPh sb="1" eb="2">
      <t>カク</t>
    </rPh>
    <rPh sb="2" eb="4">
      <t>コウモク</t>
    </rPh>
    <rPh sb="9" eb="11">
      <t>ホユウ</t>
    </rPh>
    <rPh sb="12" eb="14">
      <t>セッチ</t>
    </rPh>
    <rPh sb="18" eb="20">
      <t>セツビ</t>
    </rPh>
    <rPh sb="21" eb="23">
      <t>クブン</t>
    </rPh>
    <rPh sb="23" eb="24">
      <t>ゴト</t>
    </rPh>
    <rPh sb="26" eb="28">
      <t>トリアツカ</t>
    </rPh>
    <rPh sb="28" eb="31">
      <t>セツメイショ</t>
    </rPh>
    <rPh sb="31" eb="32">
      <t>ナド</t>
    </rPh>
    <rPh sb="33" eb="35">
      <t>キサイ</t>
    </rPh>
    <rPh sb="41" eb="43">
      <t>ショウヒ</t>
    </rPh>
    <rPh sb="43" eb="44">
      <t>リョウ</t>
    </rPh>
    <phoneticPr fontId="18"/>
  </si>
  <si>
    <t>Bに記載</t>
    <rPh sb="2" eb="4">
      <t>キサイ</t>
    </rPh>
    <phoneticPr fontId="18"/>
  </si>
  <si>
    <t>　　　　・月次での記入だと、季節毎等で差が発生</t>
    <rPh sb="5" eb="7">
      <t>ゲツジ</t>
    </rPh>
    <rPh sb="9" eb="11">
      <t>キニュウ</t>
    </rPh>
    <rPh sb="14" eb="16">
      <t>キセツ</t>
    </rPh>
    <rPh sb="16" eb="17">
      <t>ゴト</t>
    </rPh>
    <rPh sb="17" eb="18">
      <t>ナド</t>
    </rPh>
    <rPh sb="19" eb="20">
      <t>サ</t>
    </rPh>
    <rPh sb="21" eb="23">
      <t>ハッセイ</t>
    </rPh>
    <phoneticPr fontId="18"/>
  </si>
  <si>
    <t>③上記設備/区分の台数</t>
    <rPh sb="1" eb="3">
      <t>ジョウキ</t>
    </rPh>
    <rPh sb="3" eb="5">
      <t>セツビ</t>
    </rPh>
    <rPh sb="6" eb="8">
      <t>クブン</t>
    </rPh>
    <rPh sb="9" eb="11">
      <t>ダイスウ</t>
    </rPh>
    <phoneticPr fontId="18"/>
  </si>
  <si>
    <t>Cに記載</t>
    <rPh sb="2" eb="4">
      <t>キサイ</t>
    </rPh>
    <phoneticPr fontId="18"/>
  </si>
  <si>
    <t>　　　　・年間での把握が困難であれば、通常的な月次実績を記入</t>
    <rPh sb="5" eb="7">
      <t>ネンカン</t>
    </rPh>
    <rPh sb="9" eb="11">
      <t>ハアク</t>
    </rPh>
    <rPh sb="12" eb="14">
      <t>コンナン</t>
    </rPh>
    <rPh sb="19" eb="22">
      <t>ツウジョウテキ</t>
    </rPh>
    <rPh sb="23" eb="25">
      <t>ゲツジ</t>
    </rPh>
    <rPh sb="25" eb="27">
      <t>ジッセキ</t>
    </rPh>
    <rPh sb="28" eb="30">
      <t>キニュウ</t>
    </rPh>
    <phoneticPr fontId="18"/>
  </si>
  <si>
    <t>④設備/区分毎の年当たり概算稼働時間</t>
    <rPh sb="1" eb="3">
      <t>セツビ</t>
    </rPh>
    <rPh sb="4" eb="6">
      <t>クブン</t>
    </rPh>
    <rPh sb="6" eb="7">
      <t>ゴト</t>
    </rPh>
    <rPh sb="8" eb="9">
      <t>ネン</t>
    </rPh>
    <rPh sb="9" eb="10">
      <t>ア</t>
    </rPh>
    <rPh sb="12" eb="14">
      <t>ガイサン</t>
    </rPh>
    <rPh sb="14" eb="16">
      <t>カドウ</t>
    </rPh>
    <rPh sb="16" eb="18">
      <t>ジカン</t>
    </rPh>
    <phoneticPr fontId="18"/>
  </si>
  <si>
    <t>Dに記載</t>
    <rPh sb="2" eb="4">
      <t>キサイ</t>
    </rPh>
    <phoneticPr fontId="18"/>
  </si>
  <si>
    <t>⇒上記をインプットすれば、エリアの総消費量(実測)から自動的に按分</t>
    <rPh sb="1" eb="3">
      <t>ジョウキ</t>
    </rPh>
    <rPh sb="17" eb="18">
      <t>ソウ</t>
    </rPh>
    <rPh sb="18" eb="20">
      <t>ショウヒ</t>
    </rPh>
    <rPh sb="22" eb="24">
      <t>ジッソク</t>
    </rPh>
    <rPh sb="27" eb="30">
      <t>ジドウテキ</t>
    </rPh>
    <rPh sb="31" eb="33">
      <t>アンブン</t>
    </rPh>
    <phoneticPr fontId="18"/>
  </si>
  <si>
    <t>(2)記入帳票</t>
    <rPh sb="3" eb="5">
      <t>キニュウ</t>
    </rPh>
    <rPh sb="5" eb="7">
      <t>チョウヒョウ</t>
    </rPh>
    <phoneticPr fontId="18"/>
  </si>
  <si>
    <t>エリア名</t>
    <rPh sb="3" eb="4">
      <t>メイ</t>
    </rPh>
    <phoneticPr fontId="18"/>
  </si>
  <si>
    <t>※実測可能な最小単位のエリア名</t>
    <rPh sb="1" eb="3">
      <t>ジッソク</t>
    </rPh>
    <rPh sb="3" eb="5">
      <t>カノウ</t>
    </rPh>
    <rPh sb="6" eb="8">
      <t>サイショウ</t>
    </rPh>
    <rPh sb="8" eb="10">
      <t>タンイ</t>
    </rPh>
    <rPh sb="14" eb="15">
      <t>メイ</t>
    </rPh>
    <phoneticPr fontId="18"/>
  </si>
  <si>
    <t>エネルギー使用量</t>
    <rPh sb="5" eb="8">
      <t>シヨウリョウ</t>
    </rPh>
    <phoneticPr fontId="18"/>
  </si>
  <si>
    <t>エネルギー費</t>
    <rPh sb="5" eb="6">
      <t>ヒ</t>
    </rPh>
    <phoneticPr fontId="18"/>
  </si>
  <si>
    <t>【左記総消費量のCO2換算(年)】</t>
    <rPh sb="1" eb="3">
      <t>サキ</t>
    </rPh>
    <rPh sb="3" eb="4">
      <t>ソウ</t>
    </rPh>
    <rPh sb="4" eb="7">
      <t>ショウヒリョウ</t>
    </rPh>
    <rPh sb="11" eb="13">
      <t>カンサン</t>
    </rPh>
    <rPh sb="14" eb="15">
      <t>ネン</t>
    </rPh>
    <phoneticPr fontId="18"/>
  </si>
  <si>
    <t>【CO2換算係数】(23年1月公表値)</t>
    <rPh sb="4" eb="6">
      <t>カンサン</t>
    </rPh>
    <rPh sb="6" eb="8">
      <t>ケイスウ</t>
    </rPh>
    <rPh sb="12" eb="13">
      <t>ネン</t>
    </rPh>
    <rPh sb="14" eb="15">
      <t>ガツ</t>
    </rPh>
    <rPh sb="15" eb="17">
      <t>コウヒョウ</t>
    </rPh>
    <rPh sb="17" eb="18">
      <t>チ</t>
    </rPh>
    <phoneticPr fontId="18"/>
  </si>
  <si>
    <t>【金額換算係数】(使用量と料金より自動計算)</t>
    <rPh sb="1" eb="3">
      <t>キンガク</t>
    </rPh>
    <rPh sb="3" eb="5">
      <t>カンサン</t>
    </rPh>
    <rPh sb="5" eb="7">
      <t>ケイスウ</t>
    </rPh>
    <rPh sb="9" eb="12">
      <t>シヨウリョウ</t>
    </rPh>
    <rPh sb="13" eb="15">
      <t>リョウキン</t>
    </rPh>
    <rPh sb="17" eb="21">
      <t>ジドウケイサン</t>
    </rPh>
    <phoneticPr fontId="18"/>
  </si>
  <si>
    <r>
      <t xml:space="preserve">エリア内の
総消費量
年間実績
</t>
    </r>
    <r>
      <rPr>
        <b/>
        <sz val="12"/>
        <color theme="1"/>
        <rFont val="Meiryo UI"/>
        <family val="3"/>
        <charset val="128"/>
      </rPr>
      <t>（A）</t>
    </r>
    <rPh sb="3" eb="4">
      <t>ナイ</t>
    </rPh>
    <rPh sb="6" eb="7">
      <t>ソウ</t>
    </rPh>
    <rPh sb="7" eb="10">
      <t>ショウヒリョウ</t>
    </rPh>
    <rPh sb="11" eb="13">
      <t>ネンカン</t>
    </rPh>
    <rPh sb="13" eb="15">
      <t>ジッセキ</t>
    </rPh>
    <phoneticPr fontId="18"/>
  </si>
  <si>
    <t>電気</t>
    <rPh sb="0" eb="2">
      <t>デンキ</t>
    </rPh>
    <phoneticPr fontId="18"/>
  </si>
  <si>
    <t>明細書等に記載の電気量計</t>
    <rPh sb="0" eb="3">
      <t>メイサイショ</t>
    </rPh>
    <rPh sb="3" eb="4">
      <t>ナド</t>
    </rPh>
    <rPh sb="5" eb="7">
      <t>キサイ</t>
    </rPh>
    <rPh sb="8" eb="10">
      <t>デンキ</t>
    </rPh>
    <rPh sb="10" eb="11">
      <t>リョウ</t>
    </rPh>
    <rPh sb="11" eb="12">
      <t>ケイ</t>
    </rPh>
    <phoneticPr fontId="18"/>
  </si>
  <si>
    <t>kwh/年</t>
    <rPh sb="4" eb="5">
      <t>ネン</t>
    </rPh>
    <phoneticPr fontId="18"/>
  </si>
  <si>
    <t>円/年</t>
    <rPh sb="0" eb="1">
      <t>エン</t>
    </rPh>
    <rPh sb="2" eb="3">
      <t>ネン</t>
    </rPh>
    <phoneticPr fontId="18"/>
  </si>
  <si>
    <t>t-co2/年</t>
    <rPh sb="6" eb="7">
      <t>ネン</t>
    </rPh>
    <phoneticPr fontId="18"/>
  </si>
  <si>
    <t>t-co2/kwh</t>
    <phoneticPr fontId="18"/>
  </si>
  <si>
    <t>円/kWh</t>
    <rPh sb="0" eb="1">
      <t>エン</t>
    </rPh>
    <phoneticPr fontId="18"/>
  </si>
  <si>
    <t>ガス</t>
    <phoneticPr fontId="18"/>
  </si>
  <si>
    <t>明細書等に記載のガス量計</t>
    <rPh sb="0" eb="3">
      <t>メイサイショ</t>
    </rPh>
    <rPh sb="3" eb="4">
      <t>ナド</t>
    </rPh>
    <rPh sb="5" eb="7">
      <t>キサイ</t>
    </rPh>
    <rPh sb="10" eb="11">
      <t>リョウ</t>
    </rPh>
    <rPh sb="11" eb="12">
      <t>ケイ</t>
    </rPh>
    <phoneticPr fontId="18"/>
  </si>
  <si>
    <t>㎥/年</t>
    <rPh sb="2" eb="3">
      <t>ネン</t>
    </rPh>
    <phoneticPr fontId="18"/>
  </si>
  <si>
    <t>t-co2/m3</t>
    <phoneticPr fontId="18"/>
  </si>
  <si>
    <t>円/m3</t>
    <rPh sb="0" eb="1">
      <t>エン</t>
    </rPh>
    <phoneticPr fontId="18"/>
  </si>
  <si>
    <t>油</t>
    <rPh sb="0" eb="1">
      <t>アブラ</t>
    </rPh>
    <phoneticPr fontId="18"/>
  </si>
  <si>
    <t>灯油・重油・軽油の合計</t>
    <rPh sb="0" eb="2">
      <t>トウユ</t>
    </rPh>
    <rPh sb="3" eb="5">
      <t>ジュウユ</t>
    </rPh>
    <rPh sb="6" eb="8">
      <t>ケイユ</t>
    </rPh>
    <rPh sb="9" eb="11">
      <t>ゴウケイ</t>
    </rPh>
    <phoneticPr fontId="18"/>
  </si>
  <si>
    <t>ℓ/年</t>
    <rPh sb="2" eb="3">
      <t>ネン</t>
    </rPh>
    <phoneticPr fontId="18"/>
  </si>
  <si>
    <t>t-co2/ℓ</t>
    <phoneticPr fontId="18"/>
  </si>
  <si>
    <t>円/ℓ</t>
    <rPh sb="0" eb="1">
      <t>エン</t>
    </rPh>
    <phoneticPr fontId="18"/>
  </si>
  <si>
    <t>※総消費量に関しては、年間実績を記載（各種明細書や流量計値等を活用）</t>
    <rPh sb="1" eb="2">
      <t>ソウ</t>
    </rPh>
    <rPh sb="2" eb="5">
      <t>ショウヒリョウ</t>
    </rPh>
    <rPh sb="6" eb="7">
      <t>カン</t>
    </rPh>
    <rPh sb="11" eb="13">
      <t>ネンカン</t>
    </rPh>
    <rPh sb="13" eb="15">
      <t>ジッセキ</t>
    </rPh>
    <rPh sb="16" eb="18">
      <t>キサイ</t>
    </rPh>
    <rPh sb="19" eb="21">
      <t>カクシュ</t>
    </rPh>
    <rPh sb="21" eb="24">
      <t>メイサイショ</t>
    </rPh>
    <rPh sb="25" eb="28">
      <t>リュウリョウケイ</t>
    </rPh>
    <rPh sb="28" eb="29">
      <t>チ</t>
    </rPh>
    <rPh sb="29" eb="30">
      <t>ナド</t>
    </rPh>
    <rPh sb="31" eb="33">
      <t>カツヨウ</t>
    </rPh>
    <phoneticPr fontId="18"/>
  </si>
  <si>
    <t>◆各企業の設備/区分別エネルギー量をインプット（コンプレッサ・ボイラー除く）</t>
    <rPh sb="1" eb="2">
      <t>カク</t>
    </rPh>
    <rPh sb="2" eb="4">
      <t>キギョウ</t>
    </rPh>
    <rPh sb="5" eb="7">
      <t>セツビ</t>
    </rPh>
    <rPh sb="8" eb="10">
      <t>クブン</t>
    </rPh>
    <rPh sb="10" eb="11">
      <t>ベツ</t>
    </rPh>
    <rPh sb="16" eb="17">
      <t>リョウ</t>
    </rPh>
    <rPh sb="35" eb="36">
      <t>ノゾ</t>
    </rPh>
    <phoneticPr fontId="18"/>
  </si>
  <si>
    <t>※設備名に記載する設備は、可能な限り細分化して把握(細分化が難しい場合は、小計に記載)</t>
    <phoneticPr fontId="18"/>
  </si>
  <si>
    <t>※例えば8h/日×20日×12ヶ月稼働の想定なら、8×20×12＝1,920h</t>
    <rPh sb="1" eb="2">
      <t>タト</t>
    </rPh>
    <rPh sb="7" eb="8">
      <t>ヒ</t>
    </rPh>
    <rPh sb="11" eb="12">
      <t>ニチ</t>
    </rPh>
    <rPh sb="16" eb="17">
      <t>ゲツ</t>
    </rPh>
    <rPh sb="17" eb="19">
      <t>カドウ</t>
    </rPh>
    <rPh sb="20" eb="22">
      <t>ソウテイ</t>
    </rPh>
    <phoneticPr fontId="18"/>
  </si>
  <si>
    <t>【総消費量(実績)から換算したCO2排出量】</t>
    <rPh sb="1" eb="2">
      <t>ソウ</t>
    </rPh>
    <rPh sb="2" eb="5">
      <t>ショウヒリョウ</t>
    </rPh>
    <rPh sb="6" eb="8">
      <t>ジッセキ</t>
    </rPh>
    <rPh sb="11" eb="13">
      <t>カンサン</t>
    </rPh>
    <rPh sb="18" eb="21">
      <t>ハイシュツリョウ</t>
    </rPh>
    <phoneticPr fontId="18"/>
  </si>
  <si>
    <t>【総消費量(実績)から換算したCO2金額】</t>
    <rPh sb="1" eb="2">
      <t>ソウ</t>
    </rPh>
    <rPh sb="2" eb="5">
      <t>ショウヒリョウ</t>
    </rPh>
    <rPh sb="6" eb="8">
      <t>ジッセキ</t>
    </rPh>
    <rPh sb="11" eb="13">
      <t>カンサン</t>
    </rPh>
    <rPh sb="18" eb="20">
      <t>キンガク</t>
    </rPh>
    <phoneticPr fontId="18"/>
  </si>
  <si>
    <t>※行が不足する場合は、行(空欄)をコピーし、「コピーしたセルの挿入」</t>
    <rPh sb="1" eb="2">
      <t>ギョウ</t>
    </rPh>
    <rPh sb="3" eb="5">
      <t>フソク</t>
    </rPh>
    <rPh sb="7" eb="9">
      <t>バアイ</t>
    </rPh>
    <rPh sb="11" eb="12">
      <t>ギョウ</t>
    </rPh>
    <rPh sb="13" eb="15">
      <t>クウラン</t>
    </rPh>
    <rPh sb="31" eb="33">
      <t>ソウニュウ</t>
    </rPh>
    <phoneticPr fontId="18"/>
  </si>
  <si>
    <t>※設備によって稼働状況に考慮(常時稼働していない 等)が必要な場合は、稼働時間で調整</t>
    <rPh sb="1" eb="3">
      <t>セツビ</t>
    </rPh>
    <rPh sb="7" eb="9">
      <t>カドウ</t>
    </rPh>
    <rPh sb="9" eb="11">
      <t>ジョウキョウ</t>
    </rPh>
    <rPh sb="12" eb="14">
      <t>コウリョ</t>
    </rPh>
    <rPh sb="15" eb="17">
      <t>ジョウジ</t>
    </rPh>
    <rPh sb="17" eb="19">
      <t>カドウ</t>
    </rPh>
    <rPh sb="25" eb="26">
      <t>ナド</t>
    </rPh>
    <rPh sb="28" eb="30">
      <t>ヒツヨウ</t>
    </rPh>
    <rPh sb="31" eb="33">
      <t>バアイ</t>
    </rPh>
    <rPh sb="35" eb="37">
      <t>カドウ</t>
    </rPh>
    <rPh sb="37" eb="39">
      <t>ジカン</t>
    </rPh>
    <rPh sb="40" eb="42">
      <t>チョウセイ</t>
    </rPh>
    <phoneticPr fontId="18"/>
  </si>
  <si>
    <t>※エア：コンプレッサの電気量計を按分 、 蒸気：ボイラーのガス量計を按分</t>
    <rPh sb="11" eb="13">
      <t>デンキ</t>
    </rPh>
    <rPh sb="13" eb="14">
      <t>リョウ</t>
    </rPh>
    <rPh sb="14" eb="15">
      <t>ケイ</t>
    </rPh>
    <rPh sb="16" eb="18">
      <t>アンブン</t>
    </rPh>
    <rPh sb="21" eb="23">
      <t>ジョウキ</t>
    </rPh>
    <rPh sb="31" eb="32">
      <t>リョウ</t>
    </rPh>
    <rPh sb="32" eb="33">
      <t>ケイ</t>
    </rPh>
    <rPh sb="34" eb="36">
      <t>アンブン</t>
    </rPh>
    <phoneticPr fontId="18"/>
  </si>
  <si>
    <t>項目</t>
    <rPh sb="0" eb="2">
      <t>コウモク</t>
    </rPh>
    <phoneticPr fontId="18"/>
  </si>
  <si>
    <t>設備/区分</t>
    <rPh sb="0" eb="2">
      <t>セツビ</t>
    </rPh>
    <rPh sb="3" eb="5">
      <t>クブン</t>
    </rPh>
    <phoneticPr fontId="18"/>
  </si>
  <si>
    <r>
      <rPr>
        <sz val="12"/>
        <color theme="1"/>
        <rFont val="Meiryo UI"/>
        <family val="3"/>
        <charset val="128"/>
      </rPr>
      <t>取説上のエネルギー消費量</t>
    </r>
    <r>
      <rPr>
        <b/>
        <sz val="12"/>
        <color theme="1"/>
        <rFont val="Meiryo UI"/>
        <family val="3"/>
        <charset val="128"/>
      </rPr>
      <t>（B）</t>
    </r>
    <r>
      <rPr>
        <sz val="11"/>
        <color theme="1"/>
        <rFont val="Meiryo UI"/>
        <family val="3"/>
        <charset val="128"/>
      </rPr>
      <t>　時間当たり</t>
    </r>
    <rPh sb="0" eb="1">
      <t>トリ</t>
    </rPh>
    <rPh sb="1" eb="2">
      <t>セツ</t>
    </rPh>
    <rPh sb="2" eb="3">
      <t>ジョウ</t>
    </rPh>
    <rPh sb="9" eb="11">
      <t>ショウヒ</t>
    </rPh>
    <rPh sb="11" eb="12">
      <t>リョウ</t>
    </rPh>
    <rPh sb="16" eb="18">
      <t>ジカン</t>
    </rPh>
    <rPh sb="18" eb="19">
      <t>ア</t>
    </rPh>
    <phoneticPr fontId="18"/>
  </si>
  <si>
    <r>
      <t>台数</t>
    </r>
    <r>
      <rPr>
        <b/>
        <sz val="12"/>
        <color theme="1"/>
        <rFont val="Meiryo UI"/>
        <family val="3"/>
        <charset val="128"/>
      </rPr>
      <t>（C）</t>
    </r>
    <rPh sb="0" eb="2">
      <t>ダイスウ</t>
    </rPh>
    <phoneticPr fontId="18"/>
  </si>
  <si>
    <r>
      <t>稼働時間</t>
    </r>
    <r>
      <rPr>
        <b/>
        <sz val="12"/>
        <color theme="1"/>
        <rFont val="Meiryo UI"/>
        <family val="3"/>
        <charset val="128"/>
      </rPr>
      <t>（D）</t>
    </r>
    <rPh sb="0" eb="2">
      <t>カドウ</t>
    </rPh>
    <rPh sb="2" eb="4">
      <t>ジカン</t>
    </rPh>
    <phoneticPr fontId="18"/>
  </si>
  <si>
    <r>
      <t>計（</t>
    </r>
    <r>
      <rPr>
        <b/>
        <sz val="12"/>
        <color theme="1"/>
        <rFont val="Meiryo UI"/>
        <family val="3"/>
        <charset val="128"/>
      </rPr>
      <t>B×C×D</t>
    </r>
    <r>
      <rPr>
        <sz val="11"/>
        <color theme="1"/>
        <rFont val="Meiryo UI"/>
        <family val="3"/>
        <charset val="128"/>
      </rPr>
      <t>）年間</t>
    </r>
    <rPh sb="0" eb="1">
      <t>ケイ</t>
    </rPh>
    <rPh sb="8" eb="10">
      <t>ネンカン</t>
    </rPh>
    <phoneticPr fontId="18"/>
  </si>
  <si>
    <t>CO2排出量換算（年間）</t>
    <rPh sb="3" eb="6">
      <t>ハイシュツリョウ</t>
    </rPh>
    <rPh sb="6" eb="8">
      <t>カンサン</t>
    </rPh>
    <rPh sb="9" eb="11">
      <t>ネンカン</t>
    </rPh>
    <phoneticPr fontId="18"/>
  </si>
  <si>
    <t>金額換算（年間）</t>
    <rPh sb="5" eb="7">
      <t>ネンカン</t>
    </rPh>
    <phoneticPr fontId="18"/>
  </si>
  <si>
    <t>電気
(kwh/h)</t>
    <rPh sb="0" eb="2">
      <t>デンキ</t>
    </rPh>
    <phoneticPr fontId="23"/>
  </si>
  <si>
    <t>ガス
(㎥/h)</t>
    <phoneticPr fontId="23"/>
  </si>
  <si>
    <t>エアー
(㎥/h)</t>
    <phoneticPr fontId="23"/>
  </si>
  <si>
    <t>蒸気
(㎥/h)</t>
    <phoneticPr fontId="18"/>
  </si>
  <si>
    <t>油
(ℓ/h)</t>
    <rPh sb="0" eb="1">
      <t>アブラ</t>
    </rPh>
    <phoneticPr fontId="23"/>
  </si>
  <si>
    <t>(台)</t>
    <rPh sb="1" eb="2">
      <t>ダイ</t>
    </rPh>
    <phoneticPr fontId="23"/>
  </si>
  <si>
    <t>年間の
概算時間(h)</t>
    <rPh sb="0" eb="1">
      <t>トシ</t>
    </rPh>
    <rPh sb="1" eb="2">
      <t>アイダ</t>
    </rPh>
    <rPh sb="4" eb="6">
      <t>ガイサン</t>
    </rPh>
    <rPh sb="6" eb="8">
      <t>ジカン</t>
    </rPh>
    <phoneticPr fontId="23"/>
  </si>
  <si>
    <t>電気
(kwh)</t>
    <rPh sb="0" eb="2">
      <t>デンキ</t>
    </rPh>
    <phoneticPr fontId="23"/>
  </si>
  <si>
    <t>ガス
(㎥)</t>
    <phoneticPr fontId="23"/>
  </si>
  <si>
    <t>エアー
(㎥)</t>
    <phoneticPr fontId="23"/>
  </si>
  <si>
    <t>蒸気
(㎥)</t>
    <phoneticPr fontId="18"/>
  </si>
  <si>
    <t>油
(ℓ)</t>
    <rPh sb="0" eb="1">
      <t>アブラ</t>
    </rPh>
    <phoneticPr fontId="23"/>
  </si>
  <si>
    <t>電気</t>
    <rPh sb="0" eb="2">
      <t>デンキ</t>
    </rPh>
    <phoneticPr fontId="23"/>
  </si>
  <si>
    <t>ガス</t>
    <phoneticPr fontId="23"/>
  </si>
  <si>
    <t>エアー
(コンプ)</t>
    <phoneticPr fontId="23"/>
  </si>
  <si>
    <t>蒸気
(ボイラー)</t>
    <rPh sb="0" eb="2">
      <t>ジョウキ</t>
    </rPh>
    <phoneticPr fontId="23"/>
  </si>
  <si>
    <t>油</t>
    <rPh sb="0" eb="1">
      <t>アブラ</t>
    </rPh>
    <phoneticPr fontId="23"/>
  </si>
  <si>
    <r>
      <t xml:space="preserve">計
</t>
    </r>
    <r>
      <rPr>
        <sz val="10"/>
        <rFont val="Meiryo UI"/>
        <family val="3"/>
        <charset val="128"/>
      </rPr>
      <t>(t-co2/月)</t>
    </r>
    <rPh sb="0" eb="1">
      <t>ケイ</t>
    </rPh>
    <rPh sb="9" eb="10">
      <t>ツキ</t>
    </rPh>
    <phoneticPr fontId="23"/>
  </si>
  <si>
    <t>割合</t>
    <rPh sb="0" eb="2">
      <t>ワリアイ</t>
    </rPh>
    <phoneticPr fontId="18"/>
  </si>
  <si>
    <t>電気
(千円)</t>
    <rPh sb="0" eb="2">
      <t>デンキ</t>
    </rPh>
    <rPh sb="4" eb="6">
      <t>センエン</t>
    </rPh>
    <phoneticPr fontId="23"/>
  </si>
  <si>
    <t>ガス
(千円)</t>
    <rPh sb="4" eb="6">
      <t>センエン</t>
    </rPh>
    <phoneticPr fontId="23"/>
  </si>
  <si>
    <t>エアー
(千円)</t>
    <rPh sb="5" eb="7">
      <t>センエン</t>
    </rPh>
    <phoneticPr fontId="23"/>
  </si>
  <si>
    <t>蒸気
(千円)</t>
    <rPh sb="4" eb="5">
      <t>セン</t>
    </rPh>
    <phoneticPr fontId="18"/>
  </si>
  <si>
    <t>油
(千円)</t>
    <rPh sb="0" eb="1">
      <t>アブラ</t>
    </rPh>
    <rPh sb="3" eb="4">
      <t>セン</t>
    </rPh>
    <rPh sb="4" eb="5">
      <t>エン</t>
    </rPh>
    <phoneticPr fontId="23"/>
  </si>
  <si>
    <t>計
(千円)</t>
    <rPh sb="0" eb="1">
      <t>ケイ</t>
    </rPh>
    <rPh sb="3" eb="5">
      <t>センエン</t>
    </rPh>
    <phoneticPr fontId="18"/>
  </si>
  <si>
    <t>生産設備</t>
    <rPh sb="0" eb="2">
      <t>セイサン</t>
    </rPh>
    <rPh sb="2" eb="4">
      <t>セツビ</t>
    </rPh>
    <phoneticPr fontId="18"/>
  </si>
  <si>
    <t>小計</t>
    <rPh sb="0" eb="2">
      <t>ショウケイ</t>
    </rPh>
    <phoneticPr fontId="18"/>
  </si>
  <si>
    <t>照明</t>
    <rPh sb="0" eb="2">
      <t>ショウメイ</t>
    </rPh>
    <phoneticPr fontId="18"/>
  </si>
  <si>
    <t>空調</t>
    <rPh sb="0" eb="2">
      <t>クウチョウ</t>
    </rPh>
    <phoneticPr fontId="18"/>
  </si>
  <si>
    <t>◆コンプレッサ・ボイラーは以下にインプット（CO2値へ換算・按分するため）　</t>
    <rPh sb="25" eb="26">
      <t>チ</t>
    </rPh>
    <rPh sb="27" eb="29">
      <t>カンサン</t>
    </rPh>
    <phoneticPr fontId="18"/>
  </si>
  <si>
    <t>　　※コンプレッサはエアー、ボイラーは蒸気を供給するためにエネルギーを使用 → 以下エネルギー計を、上記エアー・蒸気のエネルギー使用量で按分してCO2換算値を算出する</t>
    <rPh sb="40" eb="42">
      <t>イカ</t>
    </rPh>
    <rPh sb="47" eb="48">
      <t>ケイ</t>
    </rPh>
    <rPh sb="50" eb="52">
      <t>ジョウキ</t>
    </rPh>
    <rPh sb="56" eb="58">
      <t>ジョウキ</t>
    </rPh>
    <rPh sb="68" eb="70">
      <t>アンブン</t>
    </rPh>
    <phoneticPr fontId="18"/>
  </si>
  <si>
    <t>コンプレッサ・ボイラー稼働係数</t>
    <rPh sb="11" eb="13">
      <t>カドウ</t>
    </rPh>
    <rPh sb="13" eb="15">
      <t>ケイスウ</t>
    </rPh>
    <phoneticPr fontId="18"/>
  </si>
  <si>
    <t>※常時運転でないため係数をかける(各社任意で変更可)</t>
    <rPh sb="1" eb="3">
      <t>ジョウジ</t>
    </rPh>
    <rPh sb="3" eb="5">
      <t>ウンテン</t>
    </rPh>
    <rPh sb="10" eb="12">
      <t>ケイスウ</t>
    </rPh>
    <rPh sb="17" eb="19">
      <t>カクシャ</t>
    </rPh>
    <rPh sb="19" eb="21">
      <t>ニンイ</t>
    </rPh>
    <rPh sb="22" eb="24">
      <t>ヘンコウ</t>
    </rPh>
    <rPh sb="24" eb="25">
      <t>カ</t>
    </rPh>
    <phoneticPr fontId="18"/>
  </si>
  <si>
    <t>取説上のエネルギー消費量（B）　時間当たり</t>
    <phoneticPr fontId="18"/>
  </si>
  <si>
    <t>【CO2排出量・金額内訳（年間）】</t>
    <rPh sb="4" eb="7">
      <t>ハイシュツリョウ</t>
    </rPh>
    <rPh sb="8" eb="10">
      <t>キンガク</t>
    </rPh>
    <rPh sb="10" eb="12">
      <t>ウチワケ</t>
    </rPh>
    <rPh sb="13" eb="15">
      <t>ネンカン</t>
    </rPh>
    <phoneticPr fontId="18"/>
  </si>
  <si>
    <t>　　【CO2排出量内訳（グラフ）】</t>
    <phoneticPr fontId="18"/>
  </si>
  <si>
    <r>
      <t>CO2</t>
    </r>
    <r>
      <rPr>
        <sz val="12"/>
        <color theme="1"/>
        <rFont val="Meiryo UI"/>
        <family val="3"/>
        <charset val="128"/>
      </rPr>
      <t>(t)</t>
    </r>
    <phoneticPr fontId="18"/>
  </si>
  <si>
    <r>
      <t>金額</t>
    </r>
    <r>
      <rPr>
        <sz val="12"/>
        <color theme="1"/>
        <rFont val="Meiryo UI"/>
        <family val="3"/>
        <charset val="128"/>
      </rPr>
      <t>(千円)</t>
    </r>
    <rPh sb="0" eb="2">
      <t>キンガク</t>
    </rPh>
    <rPh sb="3" eb="5">
      <t>センエン</t>
    </rPh>
    <phoneticPr fontId="18"/>
  </si>
  <si>
    <t>コンプレッサ</t>
    <phoneticPr fontId="18"/>
  </si>
  <si>
    <t>1号機</t>
    <rPh sb="1" eb="3">
      <t>ゴウキ</t>
    </rPh>
    <phoneticPr fontId="18"/>
  </si>
  <si>
    <t>2号機</t>
    <rPh sb="1" eb="3">
      <t>ゴウキ</t>
    </rPh>
    <phoneticPr fontId="18"/>
  </si>
  <si>
    <t>3号機</t>
    <rPh sb="1" eb="3">
      <t>ゴウキ</t>
    </rPh>
    <phoneticPr fontId="18"/>
  </si>
  <si>
    <t>エアー(コンプレッサ)</t>
    <phoneticPr fontId="18"/>
  </si>
  <si>
    <t>蒸気(ボイラー)</t>
    <rPh sb="0" eb="2">
      <t>ジョウキ</t>
    </rPh>
    <phoneticPr fontId="18"/>
  </si>
  <si>
    <t>ボイラー</t>
    <phoneticPr fontId="18"/>
  </si>
  <si>
    <t>計</t>
    <rPh sb="0" eb="1">
      <t>ケイ</t>
    </rPh>
    <phoneticPr fontId="18"/>
  </si>
  <si>
    <t>②各項目において、保有・設置している設備/区分毎に、取扱説明書等に記載のエネルギー使用量</t>
    <rPh sb="1" eb="2">
      <t>カク</t>
    </rPh>
    <rPh sb="2" eb="4">
      <t>コウモク</t>
    </rPh>
    <rPh sb="9" eb="11">
      <t>ホユウ</t>
    </rPh>
    <rPh sb="12" eb="14">
      <t>セッチ</t>
    </rPh>
    <rPh sb="18" eb="20">
      <t>セツビ</t>
    </rPh>
    <rPh sb="21" eb="23">
      <t>クブン</t>
    </rPh>
    <rPh sb="23" eb="24">
      <t>ゴト</t>
    </rPh>
    <rPh sb="26" eb="28">
      <t>トリアツカ</t>
    </rPh>
    <rPh sb="28" eb="31">
      <t>セツメイショ</t>
    </rPh>
    <rPh sb="31" eb="32">
      <t>ナド</t>
    </rPh>
    <rPh sb="33" eb="35">
      <t>キサイ</t>
    </rPh>
    <rPh sb="41" eb="43">
      <t>シヨウ</t>
    </rPh>
    <rPh sb="43" eb="44">
      <t>リョウ</t>
    </rPh>
    <phoneticPr fontId="18"/>
  </si>
  <si>
    <t>A工場</t>
    <rPh sb="1" eb="3">
      <t>コウジョウ</t>
    </rPh>
    <phoneticPr fontId="18"/>
  </si>
  <si>
    <t>◆各企業の設備/区分別エネルギー量をインプット</t>
    <rPh sb="1" eb="2">
      <t>カク</t>
    </rPh>
    <rPh sb="2" eb="4">
      <t>キギョウ</t>
    </rPh>
    <rPh sb="5" eb="7">
      <t>セツビ</t>
    </rPh>
    <rPh sb="8" eb="10">
      <t>クブン</t>
    </rPh>
    <rPh sb="10" eb="11">
      <t>ベツ</t>
    </rPh>
    <rPh sb="16" eb="17">
      <t>リョウ</t>
    </rPh>
    <phoneticPr fontId="18"/>
  </si>
  <si>
    <r>
      <rPr>
        <sz val="12"/>
        <color theme="1"/>
        <rFont val="Meiryo UI"/>
        <family val="3"/>
        <charset val="128"/>
      </rPr>
      <t>エネルギー使用量</t>
    </r>
    <r>
      <rPr>
        <b/>
        <sz val="12"/>
        <color theme="1"/>
        <rFont val="Meiryo UI"/>
        <family val="3"/>
        <charset val="128"/>
      </rPr>
      <t>（B）</t>
    </r>
    <r>
      <rPr>
        <sz val="11"/>
        <color theme="1"/>
        <rFont val="Meiryo UI"/>
        <family val="3"/>
        <charset val="128"/>
      </rPr>
      <t>　時間当たり</t>
    </r>
    <rPh sb="5" eb="7">
      <t>シヨウ</t>
    </rPh>
    <rPh sb="7" eb="8">
      <t>リョウ</t>
    </rPh>
    <rPh sb="12" eb="14">
      <t>ジカン</t>
    </rPh>
    <rPh sb="14" eb="15">
      <t>ア</t>
    </rPh>
    <phoneticPr fontId="18"/>
  </si>
  <si>
    <t>プレス機</t>
    <rPh sb="3" eb="4">
      <t>キ</t>
    </rPh>
    <phoneticPr fontId="18"/>
  </si>
  <si>
    <t>切削機</t>
    <rPh sb="0" eb="3">
      <t>セッサクキ</t>
    </rPh>
    <phoneticPr fontId="18"/>
  </si>
  <si>
    <t>電着塗装ライン</t>
    <rPh sb="0" eb="2">
      <t>デンチャク</t>
    </rPh>
    <rPh sb="2" eb="4">
      <t>トソウ</t>
    </rPh>
    <phoneticPr fontId="18"/>
  </si>
  <si>
    <t>組付け機A</t>
    <rPh sb="0" eb="2">
      <t>クミツ</t>
    </rPh>
    <rPh sb="3" eb="4">
      <t>キ</t>
    </rPh>
    <phoneticPr fontId="18"/>
  </si>
  <si>
    <t>組付け機B</t>
    <rPh sb="0" eb="2">
      <t>クミツ</t>
    </rPh>
    <rPh sb="3" eb="4">
      <t>キ</t>
    </rPh>
    <phoneticPr fontId="18"/>
  </si>
  <si>
    <t>加工機A</t>
    <rPh sb="0" eb="3">
      <t>カコウキ</t>
    </rPh>
    <phoneticPr fontId="18"/>
  </si>
  <si>
    <t>加工機B</t>
    <rPh sb="0" eb="3">
      <t>カコウキ</t>
    </rPh>
    <phoneticPr fontId="18"/>
  </si>
  <si>
    <t>溶接機</t>
    <rPh sb="0" eb="3">
      <t>ヨウセツキ</t>
    </rPh>
    <phoneticPr fontId="18"/>
  </si>
  <si>
    <t>循環ポンプ</t>
    <rPh sb="0" eb="2">
      <t>ジュンカン</t>
    </rPh>
    <phoneticPr fontId="18"/>
  </si>
  <si>
    <t>加熱炉A</t>
    <rPh sb="0" eb="3">
      <t>カネツロ</t>
    </rPh>
    <phoneticPr fontId="18"/>
  </si>
  <si>
    <t>加熱炉B</t>
    <rPh sb="0" eb="3">
      <t>カネツロ</t>
    </rPh>
    <phoneticPr fontId="18"/>
  </si>
  <si>
    <t>生産スペース</t>
    <rPh sb="0" eb="2">
      <t>セイサン</t>
    </rPh>
    <phoneticPr fontId="18"/>
  </si>
  <si>
    <t>オフィス</t>
    <phoneticPr fontId="18"/>
  </si>
  <si>
    <t>生産スペース（EHP)</t>
    <rPh sb="0" eb="2">
      <t>セイサン</t>
    </rPh>
    <phoneticPr fontId="18"/>
  </si>
  <si>
    <t>オフィス（EHP）</t>
    <phoneticPr fontId="18"/>
  </si>
  <si>
    <t>ジェットヒーター</t>
    <phoneticPr fontId="18"/>
  </si>
  <si>
    <t>◆コンプレッサ・ボイラーは以下表にインプット（CO2値へ換算・按分するため）　</t>
    <rPh sb="26" eb="27">
      <t>チ</t>
    </rPh>
    <rPh sb="28" eb="30">
      <t>カンサン</t>
    </rPh>
    <phoneticPr fontId="18"/>
  </si>
  <si>
    <r>
      <t>定格容量</t>
    </r>
    <r>
      <rPr>
        <b/>
        <sz val="12"/>
        <color theme="1"/>
        <rFont val="Meiryo UI"/>
        <family val="3"/>
        <charset val="128"/>
      </rPr>
      <t>（B）</t>
    </r>
    <r>
      <rPr>
        <sz val="11"/>
        <color theme="1"/>
        <rFont val="Meiryo UI"/>
        <family val="3"/>
        <charset val="128"/>
      </rPr>
      <t>　時間当たり</t>
    </r>
    <rPh sb="0" eb="2">
      <t>テイカク</t>
    </rPh>
    <rPh sb="2" eb="4">
      <t>ヨウリョウ</t>
    </rPh>
    <rPh sb="8" eb="10">
      <t>ジカン</t>
    </rPh>
    <rPh sb="10" eb="11">
      <t>ア</t>
    </rPh>
    <phoneticPr fontId="18"/>
  </si>
  <si>
    <t>　　【CO2排出量内訳（グラフ）】　</t>
    <phoneticPr fontId="18"/>
  </si>
  <si>
    <t>年間の
概算時間(h)</t>
    <rPh sb="0" eb="1">
      <t>ネン</t>
    </rPh>
    <rPh sb="1" eb="2">
      <t>アイダ</t>
    </rPh>
    <rPh sb="4" eb="6">
      <t>ガイサン</t>
    </rPh>
    <rPh sb="6" eb="8">
      <t>ジカン</t>
    </rPh>
    <phoneticPr fontId="23"/>
  </si>
  <si>
    <t>設備種類別　省エネ方法選定表</t>
    <rPh sb="0" eb="2">
      <t>セツビ</t>
    </rPh>
    <rPh sb="2" eb="4">
      <t>シュルイ</t>
    </rPh>
    <rPh sb="4" eb="5">
      <t>ベツ</t>
    </rPh>
    <rPh sb="6" eb="7">
      <t>ショウ</t>
    </rPh>
    <rPh sb="9" eb="11">
      <t>ホウホウ</t>
    </rPh>
    <rPh sb="11" eb="13">
      <t>センテイ</t>
    </rPh>
    <rPh sb="13" eb="14">
      <t>ヒョウ</t>
    </rPh>
    <phoneticPr fontId="33"/>
  </si>
  <si>
    <t>対象設備：</t>
    <rPh sb="0" eb="2">
      <t>タイショウ</t>
    </rPh>
    <rPh sb="2" eb="4">
      <t>セツビ</t>
    </rPh>
    <phoneticPr fontId="33"/>
  </si>
  <si>
    <t>加熱炉</t>
  </si>
  <si>
    <t>※1  対象エネルギー：電＝電気、蒸＝蒸気、ガ＝ガス、エ＝工場エア、水＝水</t>
    <rPh sb="4" eb="6">
      <t>タイショウ</t>
    </rPh>
    <rPh sb="12" eb="13">
      <t>デン</t>
    </rPh>
    <rPh sb="14" eb="16">
      <t>デンキ</t>
    </rPh>
    <rPh sb="17" eb="18">
      <t>ムシ</t>
    </rPh>
    <rPh sb="19" eb="21">
      <t>ジョウキ</t>
    </rPh>
    <rPh sb="29" eb="31">
      <t>コウジョウ</t>
    </rPh>
    <rPh sb="34" eb="35">
      <t>ミズ</t>
    </rPh>
    <rPh sb="36" eb="37">
      <t>ミズ</t>
    </rPh>
    <phoneticPr fontId="33"/>
  </si>
  <si>
    <t>※２　前提条件として『安全』・『品質』の担保を最優先にすること</t>
    <rPh sb="11" eb="13">
      <t>アンゼン</t>
    </rPh>
    <rPh sb="16" eb="18">
      <t>ヒンシツ</t>
    </rPh>
    <rPh sb="20" eb="22">
      <t>タンポ</t>
    </rPh>
    <rPh sb="23" eb="24">
      <t>サイ</t>
    </rPh>
    <rPh sb="24" eb="26">
      <t>ユウセン</t>
    </rPh>
    <phoneticPr fontId="33"/>
  </si>
  <si>
    <t>省エネ活動
レベル</t>
    <rPh sb="0" eb="1">
      <t>ショウ</t>
    </rPh>
    <rPh sb="3" eb="5">
      <t>カツドウ</t>
    </rPh>
    <phoneticPr fontId="33"/>
  </si>
  <si>
    <t>設備投資</t>
    <rPh sb="0" eb="2">
      <t>セツビ</t>
    </rPh>
    <rPh sb="2" eb="4">
      <t>トウシ</t>
    </rPh>
    <phoneticPr fontId="33"/>
  </si>
  <si>
    <t>実施難易度</t>
    <rPh sb="0" eb="2">
      <t>ジッシ</t>
    </rPh>
    <rPh sb="2" eb="5">
      <t>ナンイド</t>
    </rPh>
    <phoneticPr fontId="33"/>
  </si>
  <si>
    <t>省エネアイテム</t>
    <rPh sb="0" eb="1">
      <t>ショウ</t>
    </rPh>
    <phoneticPr fontId="33"/>
  </si>
  <si>
    <t>費用要否</t>
    <rPh sb="0" eb="2">
      <t>ヒヨウ</t>
    </rPh>
    <rPh sb="2" eb="4">
      <t>ヨウヒ</t>
    </rPh>
    <phoneticPr fontId="33"/>
  </si>
  <si>
    <t>投資回収年
（参考）</t>
    <rPh sb="0" eb="4">
      <t>トウシカイシュウ</t>
    </rPh>
    <rPh sb="4" eb="5">
      <t>ネン</t>
    </rPh>
    <rPh sb="7" eb="9">
      <t>サンコウ</t>
    </rPh>
    <phoneticPr fontId="33"/>
  </si>
  <si>
    <t>（規模感含む）</t>
    <rPh sb="1" eb="4">
      <t>キボカン</t>
    </rPh>
    <rPh sb="4" eb="5">
      <t>フク</t>
    </rPh>
    <phoneticPr fontId="33"/>
  </si>
  <si>
    <t>№</t>
    <phoneticPr fontId="33"/>
  </si>
  <si>
    <t>対象
エネ※1</t>
    <rPh sb="0" eb="2">
      <t>タイショウ</t>
    </rPh>
    <phoneticPr fontId="33"/>
  </si>
  <si>
    <t>実施項目</t>
    <rPh sb="0" eb="2">
      <t>ジッシ</t>
    </rPh>
    <rPh sb="2" eb="4">
      <t>コウモク</t>
    </rPh>
    <phoneticPr fontId="33"/>
  </si>
  <si>
    <t>内容詳細</t>
    <rPh sb="0" eb="2">
      <t>ナイヨウ</t>
    </rPh>
    <rPh sb="2" eb="4">
      <t>ショウサイ</t>
    </rPh>
    <phoneticPr fontId="33"/>
  </si>
  <si>
    <t>注意事項　・　備考　※2</t>
    <rPh sb="0" eb="4">
      <t>チュウイジコウ</t>
    </rPh>
    <rPh sb="7" eb="9">
      <t>ビコウ</t>
    </rPh>
    <phoneticPr fontId="33"/>
  </si>
  <si>
    <t>運用改善</t>
    <rPh sb="0" eb="2">
      <t>ウンヨウ</t>
    </rPh>
    <rPh sb="2" eb="4">
      <t>カイゼン</t>
    </rPh>
    <phoneticPr fontId="33"/>
  </si>
  <si>
    <t>不要</t>
    <rPh sb="0" eb="2">
      <t>フヨウ</t>
    </rPh>
    <phoneticPr fontId="33"/>
  </si>
  <si>
    <t>小
（手動対応）</t>
    <rPh sb="0" eb="1">
      <t>ショウ</t>
    </rPh>
    <rPh sb="3" eb="5">
      <t>シュドウ</t>
    </rPh>
    <rPh sb="5" eb="7">
      <t>タイオウ</t>
    </rPh>
    <phoneticPr fontId="33"/>
  </si>
  <si>
    <t>電・ガ</t>
    <rPh sb="0" eb="1">
      <t>デン</t>
    </rPh>
    <phoneticPr fontId="33"/>
  </si>
  <si>
    <t>長時間停止時の電源OFF</t>
    <rPh sb="0" eb="3">
      <t>チョウジカン</t>
    </rPh>
    <rPh sb="3" eb="6">
      <t>テイシジ</t>
    </rPh>
    <rPh sb="7" eb="9">
      <t>デンゲン</t>
    </rPh>
    <phoneticPr fontId="33"/>
  </si>
  <si>
    <t>設備の元電源OFF</t>
    <rPh sb="0" eb="2">
      <t>セツビ</t>
    </rPh>
    <rPh sb="3" eb="4">
      <t>モト</t>
    </rPh>
    <rPh sb="4" eb="6">
      <t>デンゲン</t>
    </rPh>
    <phoneticPr fontId="33"/>
  </si>
  <si>
    <t>長時間停止：連休・土日・直間・昼休みの各時間の長さと炉の種類によって検討後実施</t>
    <rPh sb="0" eb="3">
      <t>チョウジカン</t>
    </rPh>
    <rPh sb="3" eb="5">
      <t>テイシ</t>
    </rPh>
    <rPh sb="19" eb="20">
      <t>カク</t>
    </rPh>
    <rPh sb="20" eb="22">
      <t>ジカン</t>
    </rPh>
    <rPh sb="23" eb="24">
      <t>ナガ</t>
    </rPh>
    <rPh sb="26" eb="27">
      <t>ロ</t>
    </rPh>
    <rPh sb="28" eb="30">
      <t>シュルイ</t>
    </rPh>
    <rPh sb="34" eb="36">
      <t>ケントウ</t>
    </rPh>
    <rPh sb="36" eb="37">
      <t>ゴ</t>
    </rPh>
    <rPh sb="37" eb="39">
      <t>ジッシ</t>
    </rPh>
    <phoneticPr fontId="33"/>
  </si>
  <si>
    <t>電・ガ</t>
  </si>
  <si>
    <t>長時間停止時の熱源OFF</t>
    <rPh sb="0" eb="3">
      <t>チョウジカン</t>
    </rPh>
    <rPh sb="3" eb="6">
      <t>テイシジ</t>
    </rPh>
    <rPh sb="7" eb="9">
      <t>ネツゲン</t>
    </rPh>
    <phoneticPr fontId="33"/>
  </si>
  <si>
    <t>昇温開始時間まで熱源OFF</t>
    <rPh sb="0" eb="2">
      <t>ショウオン</t>
    </rPh>
    <rPh sb="2" eb="4">
      <t>カイシ</t>
    </rPh>
    <rPh sb="4" eb="6">
      <t>ジカン</t>
    </rPh>
    <rPh sb="8" eb="10">
      <t>ネツゲン</t>
    </rPh>
    <phoneticPr fontId="33"/>
  </si>
  <si>
    <t>昇温開始時間の最短時間化</t>
    <rPh sb="0" eb="2">
      <t>ショウオン</t>
    </rPh>
    <rPh sb="2" eb="4">
      <t>カイシ</t>
    </rPh>
    <rPh sb="4" eb="6">
      <t>ジカン</t>
    </rPh>
    <rPh sb="7" eb="11">
      <t>サイタンジカン</t>
    </rPh>
    <rPh sb="11" eb="12">
      <t>カ</t>
    </rPh>
    <phoneticPr fontId="33"/>
  </si>
  <si>
    <t>生産開始に間に合う最短時間化</t>
    <rPh sb="0" eb="2">
      <t>セイサン</t>
    </rPh>
    <rPh sb="2" eb="4">
      <t>カイシ</t>
    </rPh>
    <rPh sb="5" eb="6">
      <t>マ</t>
    </rPh>
    <rPh sb="7" eb="8">
      <t>ア</t>
    </rPh>
    <rPh sb="9" eb="13">
      <t>サイタンジカン</t>
    </rPh>
    <rPh sb="13" eb="14">
      <t>カ</t>
    </rPh>
    <phoneticPr fontId="33"/>
  </si>
  <si>
    <t>例：30分の昇温時間の場合、生産開始45分前に昇温開始</t>
    <rPh sb="0" eb="1">
      <t>レイ</t>
    </rPh>
    <rPh sb="4" eb="5">
      <t>フン</t>
    </rPh>
    <rPh sb="6" eb="10">
      <t>ショウオンジカン</t>
    </rPh>
    <rPh sb="11" eb="13">
      <t>バアイ</t>
    </rPh>
    <rPh sb="14" eb="16">
      <t>セイサン</t>
    </rPh>
    <rPh sb="16" eb="18">
      <t>カイシ</t>
    </rPh>
    <rPh sb="20" eb="21">
      <t>フン</t>
    </rPh>
    <rPh sb="21" eb="22">
      <t>マエ</t>
    </rPh>
    <rPh sb="23" eb="27">
      <t>ショウオンカイシ</t>
    </rPh>
    <phoneticPr fontId="33"/>
  </si>
  <si>
    <t>空炉時の搬送コンベヤ停止（対象：連続炉の場合）</t>
    <rPh sb="0" eb="1">
      <t>ソラ</t>
    </rPh>
    <rPh sb="1" eb="2">
      <t>ロ</t>
    </rPh>
    <rPh sb="2" eb="3">
      <t>ジ</t>
    </rPh>
    <rPh sb="4" eb="6">
      <t>ハンソウ</t>
    </rPh>
    <rPh sb="10" eb="12">
      <t>テイシ</t>
    </rPh>
    <rPh sb="13" eb="15">
      <t>タイショウ</t>
    </rPh>
    <rPh sb="16" eb="18">
      <t>レンゾク</t>
    </rPh>
    <rPh sb="18" eb="19">
      <t>ロ</t>
    </rPh>
    <rPh sb="20" eb="22">
      <t>バアイ</t>
    </rPh>
    <phoneticPr fontId="33"/>
  </si>
  <si>
    <t>ワーク流動を実施しないときはコンベヤを停止</t>
    <rPh sb="3" eb="5">
      <t>リュウドウ</t>
    </rPh>
    <rPh sb="6" eb="8">
      <t>ジッシ</t>
    </rPh>
    <rPh sb="19" eb="21">
      <t>テイシ</t>
    </rPh>
    <phoneticPr fontId="33"/>
  </si>
  <si>
    <t>運転再開時の炉入口コンベヤの温度が下がるため影響を確認して実施のこと</t>
    <rPh sb="0" eb="2">
      <t>ウンテン</t>
    </rPh>
    <rPh sb="2" eb="4">
      <t>サイカイ</t>
    </rPh>
    <rPh sb="4" eb="5">
      <t>ジ</t>
    </rPh>
    <rPh sb="6" eb="7">
      <t>ロ</t>
    </rPh>
    <rPh sb="7" eb="9">
      <t>イリグチ</t>
    </rPh>
    <rPh sb="14" eb="16">
      <t>オンド</t>
    </rPh>
    <rPh sb="17" eb="18">
      <t>サ</t>
    </rPh>
    <rPh sb="22" eb="24">
      <t>エイキョウ</t>
    </rPh>
    <rPh sb="25" eb="27">
      <t>カクニン</t>
    </rPh>
    <rPh sb="29" eb="31">
      <t>ジッシ</t>
    </rPh>
    <phoneticPr fontId="33"/>
  </si>
  <si>
    <t>電</t>
    <rPh sb="0" eb="1">
      <t>デン</t>
    </rPh>
    <phoneticPr fontId="33"/>
  </si>
  <si>
    <t>長時間停止時の循環ファン停止（対象：熱風炉の場合）</t>
    <rPh sb="0" eb="3">
      <t>チョウジカン</t>
    </rPh>
    <rPh sb="3" eb="5">
      <t>テイシ</t>
    </rPh>
    <rPh sb="5" eb="6">
      <t>ジ</t>
    </rPh>
    <rPh sb="7" eb="9">
      <t>ジュンカン</t>
    </rPh>
    <rPh sb="12" eb="14">
      <t>テイシ</t>
    </rPh>
    <rPh sb="15" eb="17">
      <t>タイショウ</t>
    </rPh>
    <rPh sb="18" eb="20">
      <t>ネップウ</t>
    </rPh>
    <rPh sb="20" eb="21">
      <t>ロ</t>
    </rPh>
    <rPh sb="22" eb="24">
      <t>バアイ</t>
    </rPh>
    <phoneticPr fontId="33"/>
  </si>
  <si>
    <t>昇温開始時間まで循環ファンOFF</t>
    <rPh sb="0" eb="2">
      <t>ショウオン</t>
    </rPh>
    <rPh sb="2" eb="4">
      <t>カイシ</t>
    </rPh>
    <rPh sb="4" eb="6">
      <t>ジカン</t>
    </rPh>
    <rPh sb="8" eb="10">
      <t>ジュンカン</t>
    </rPh>
    <phoneticPr fontId="33"/>
  </si>
  <si>
    <t>・長時間停止：連休・土日・直間・昼休みの各時間の長さと炉の種類によって検討後実施
・ファンを止めても設備故障しないか設備メーカに確認要</t>
    <rPh sb="46" eb="47">
      <t>ト</t>
    </rPh>
    <rPh sb="50" eb="52">
      <t>セツビ</t>
    </rPh>
    <rPh sb="52" eb="54">
      <t>コショウ</t>
    </rPh>
    <rPh sb="58" eb="60">
      <t>セツビ</t>
    </rPh>
    <rPh sb="64" eb="66">
      <t>カクニン</t>
    </rPh>
    <rPh sb="66" eb="67">
      <t>ヨウ</t>
    </rPh>
    <phoneticPr fontId="33"/>
  </si>
  <si>
    <t>炉内気排気量の最少化（対象：炉内気排気有りの場合）</t>
    <rPh sb="0" eb="2">
      <t>ロナイ</t>
    </rPh>
    <rPh sb="2" eb="3">
      <t>キ</t>
    </rPh>
    <rPh sb="3" eb="5">
      <t>ハイキ</t>
    </rPh>
    <rPh sb="5" eb="6">
      <t>リョウ</t>
    </rPh>
    <rPh sb="7" eb="9">
      <t>サイショウ</t>
    </rPh>
    <rPh sb="9" eb="10">
      <t>カ</t>
    </rPh>
    <rPh sb="11" eb="13">
      <t>タイショウ</t>
    </rPh>
    <rPh sb="14" eb="16">
      <t>ロナイ</t>
    </rPh>
    <rPh sb="16" eb="17">
      <t>キ</t>
    </rPh>
    <rPh sb="17" eb="19">
      <t>ハイキ</t>
    </rPh>
    <rPh sb="19" eb="20">
      <t>ア</t>
    </rPh>
    <rPh sb="22" eb="24">
      <t>バアイ</t>
    </rPh>
    <phoneticPr fontId="33"/>
  </si>
  <si>
    <t>排気量・給気量を必要最少に調整する</t>
    <rPh sb="0" eb="3">
      <t>ハイキリョウ</t>
    </rPh>
    <rPh sb="4" eb="7">
      <t>キュウキリョウ</t>
    </rPh>
    <rPh sb="8" eb="10">
      <t>ヒツヨウ</t>
    </rPh>
    <rPh sb="10" eb="12">
      <t>サイショウ</t>
    </rPh>
    <rPh sb="13" eb="15">
      <t>チョウセイ</t>
    </rPh>
    <phoneticPr fontId="33"/>
  </si>
  <si>
    <t>加工条件に影響するので品質への影響有無確認要</t>
    <rPh sb="0" eb="2">
      <t>カコウ</t>
    </rPh>
    <rPh sb="2" eb="4">
      <t>ジョウケン</t>
    </rPh>
    <rPh sb="5" eb="7">
      <t>エイキョウ</t>
    </rPh>
    <rPh sb="11" eb="13">
      <t>ヒンシツ</t>
    </rPh>
    <rPh sb="15" eb="17">
      <t>エイキョウ</t>
    </rPh>
    <rPh sb="17" eb="19">
      <t>ウム</t>
    </rPh>
    <rPh sb="19" eb="21">
      <t>カクニン</t>
    </rPh>
    <rPh sb="21" eb="22">
      <t>ヨウ</t>
    </rPh>
    <phoneticPr fontId="33"/>
  </si>
  <si>
    <t>設備改善</t>
    <rPh sb="0" eb="2">
      <t>セツビ</t>
    </rPh>
    <rPh sb="2" eb="4">
      <t>カイゼン</t>
    </rPh>
    <phoneticPr fontId="33"/>
  </si>
  <si>
    <t>必要</t>
    <rPh sb="0" eb="2">
      <t>ヒツヨウ</t>
    </rPh>
    <phoneticPr fontId="33"/>
  </si>
  <si>
    <t>1～4年以下</t>
    <rPh sb="3" eb="4">
      <t>ネン</t>
    </rPh>
    <rPh sb="4" eb="6">
      <t>イカ</t>
    </rPh>
    <phoneticPr fontId="33"/>
  </si>
  <si>
    <t>中
（施工業者に
依頼要）</t>
    <rPh sb="0" eb="1">
      <t>チュウ</t>
    </rPh>
    <rPh sb="3" eb="5">
      <t>セコウ</t>
    </rPh>
    <rPh sb="5" eb="7">
      <t>ギョウシャ</t>
    </rPh>
    <rPh sb="9" eb="11">
      <t>イライ</t>
    </rPh>
    <rPh sb="11" eb="12">
      <t>ヨウ</t>
    </rPh>
    <phoneticPr fontId="33"/>
  </si>
  <si>
    <t>運用改善実施項目の自動化</t>
    <rPh sb="0" eb="2">
      <t>ウンヨウ</t>
    </rPh>
    <rPh sb="2" eb="4">
      <t>カイゼン</t>
    </rPh>
    <rPh sb="4" eb="6">
      <t>ジッシ</t>
    </rPh>
    <rPh sb="6" eb="8">
      <t>コウモク</t>
    </rPh>
    <rPh sb="9" eb="12">
      <t>ジドウカ</t>
    </rPh>
    <phoneticPr fontId="33"/>
  </si>
  <si>
    <t>電源ON/OFFのカレンダタイマ化等の自動制御追加改造</t>
    <rPh sb="0" eb="2">
      <t>デンゲン</t>
    </rPh>
    <rPh sb="16" eb="17">
      <t>カ</t>
    </rPh>
    <rPh sb="17" eb="18">
      <t>トウ</t>
    </rPh>
    <rPh sb="19" eb="23">
      <t>ジドウセイギョ</t>
    </rPh>
    <rPh sb="23" eb="27">
      <t>ツイカカイゾウ</t>
    </rPh>
    <phoneticPr fontId="33"/>
  </si>
  <si>
    <t>先に運用改善効果を手動で実施し、実績確認後に実施</t>
    <rPh sb="0" eb="1">
      <t>サキ</t>
    </rPh>
    <rPh sb="2" eb="4">
      <t>ウンヨウ</t>
    </rPh>
    <rPh sb="4" eb="6">
      <t>カイゼン</t>
    </rPh>
    <rPh sb="6" eb="8">
      <t>コウカ</t>
    </rPh>
    <rPh sb="9" eb="11">
      <t>シュドウ</t>
    </rPh>
    <rPh sb="12" eb="14">
      <t>ジッシ</t>
    </rPh>
    <rPh sb="16" eb="18">
      <t>ジッセキ</t>
    </rPh>
    <rPh sb="18" eb="20">
      <t>カクニン</t>
    </rPh>
    <rPh sb="20" eb="21">
      <t>ゴ</t>
    </rPh>
    <rPh sb="22" eb="24">
      <t>ジッシ</t>
    </rPh>
    <phoneticPr fontId="33"/>
  </si>
  <si>
    <t>断熱技術（対象：炉外壁表面温度が50℃以上の場合）</t>
    <rPh sb="0" eb="2">
      <t>ダンネツ</t>
    </rPh>
    <rPh sb="2" eb="4">
      <t>ギジュツ</t>
    </rPh>
    <rPh sb="5" eb="7">
      <t>タイショウ</t>
    </rPh>
    <rPh sb="8" eb="9">
      <t>ロ</t>
    </rPh>
    <rPh sb="9" eb="11">
      <t>ガイヘキ</t>
    </rPh>
    <rPh sb="11" eb="13">
      <t>ヒョウメン</t>
    </rPh>
    <rPh sb="13" eb="15">
      <t>オンド</t>
    </rPh>
    <rPh sb="19" eb="21">
      <t>イジョウ</t>
    </rPh>
    <rPh sb="22" eb="24">
      <t>バアイ</t>
    </rPh>
    <phoneticPr fontId="33"/>
  </si>
  <si>
    <t>断熱ジャケット等の断熱材を炉壁に追加して放熱ロスを減らす</t>
    <rPh sb="0" eb="2">
      <t>ダンネツ</t>
    </rPh>
    <rPh sb="7" eb="8">
      <t>トウ</t>
    </rPh>
    <phoneticPr fontId="33"/>
  </si>
  <si>
    <t>設備改造</t>
    <rPh sb="0" eb="2">
      <t>セツビ</t>
    </rPh>
    <rPh sb="2" eb="4">
      <t>カイゾウ</t>
    </rPh>
    <phoneticPr fontId="33"/>
  </si>
  <si>
    <t>5年以下</t>
    <rPh sb="1" eb="4">
      <t>ネンイカ</t>
    </rPh>
    <phoneticPr fontId="33"/>
  </si>
  <si>
    <t>改造ボリューム小
（設備メーカ
に依頼要）</t>
    <rPh sb="0" eb="2">
      <t>カイゾウ</t>
    </rPh>
    <rPh sb="7" eb="8">
      <t>ショウ</t>
    </rPh>
    <phoneticPr fontId="33"/>
  </si>
  <si>
    <t>ファン風量調整のインバータ追加によるメカニカルダンパ使用の廃止</t>
    <rPh sb="3" eb="5">
      <t>フウリョウ</t>
    </rPh>
    <rPh sb="5" eb="7">
      <t>チョウセイ</t>
    </rPh>
    <rPh sb="13" eb="15">
      <t>ツイカ</t>
    </rPh>
    <rPh sb="26" eb="28">
      <t>シヨウ</t>
    </rPh>
    <rPh sb="29" eb="31">
      <t>ハイシ</t>
    </rPh>
    <phoneticPr fontId="33"/>
  </si>
  <si>
    <t>インバータを追加し、モータ回転数を切り替える（例：60⇒50Hz）</t>
    <rPh sb="6" eb="8">
      <t>ツイカ</t>
    </rPh>
    <rPh sb="13" eb="16">
      <t>カイテンスウ</t>
    </rPh>
    <rPh sb="17" eb="18">
      <t>キ</t>
    </rPh>
    <rPh sb="19" eb="20">
      <t>カ</t>
    </rPh>
    <rPh sb="23" eb="24">
      <t>レイ</t>
    </rPh>
    <phoneticPr fontId="33"/>
  </si>
  <si>
    <t>空炉時の循環ファン低速切替運転（対象：熱風炉の場合）</t>
    <rPh sb="0" eb="1">
      <t>ソラ</t>
    </rPh>
    <rPh sb="1" eb="2">
      <t>ロ</t>
    </rPh>
    <rPh sb="2" eb="3">
      <t>ジ</t>
    </rPh>
    <rPh sb="4" eb="6">
      <t>ジュンカン</t>
    </rPh>
    <rPh sb="9" eb="11">
      <t>テイソク</t>
    </rPh>
    <rPh sb="11" eb="13">
      <t>キリカエ</t>
    </rPh>
    <rPh sb="13" eb="15">
      <t>ウンテン</t>
    </rPh>
    <rPh sb="16" eb="18">
      <t>タイショウ</t>
    </rPh>
    <rPh sb="19" eb="21">
      <t>ネップウ</t>
    </rPh>
    <rPh sb="21" eb="22">
      <t>ロ</t>
    </rPh>
    <rPh sb="23" eb="25">
      <t>バアイ</t>
    </rPh>
    <phoneticPr fontId="33"/>
  </si>
  <si>
    <t>改造ボリューム大
（設備メーカ
に依頼要）</t>
    <phoneticPr fontId="33"/>
  </si>
  <si>
    <t>炉搬送熱負荷減技術</t>
    <rPh sb="0" eb="1">
      <t>ロ</t>
    </rPh>
    <rPh sb="1" eb="3">
      <t>ハンソウ</t>
    </rPh>
    <rPh sb="3" eb="4">
      <t>ネツ</t>
    </rPh>
    <rPh sb="4" eb="7">
      <t>フカゲン</t>
    </rPh>
    <rPh sb="7" eb="9">
      <t>ギジュツ</t>
    </rPh>
    <phoneticPr fontId="33"/>
  </si>
  <si>
    <t>搬送治具やパレットの軽量化等で熱容量を減らし加熱負荷を減らす</t>
    <rPh sb="0" eb="2">
      <t>ハンソウ</t>
    </rPh>
    <rPh sb="2" eb="4">
      <t>ジグ</t>
    </rPh>
    <rPh sb="10" eb="12">
      <t>ケイリョウ</t>
    </rPh>
    <rPh sb="12" eb="13">
      <t>カ</t>
    </rPh>
    <rPh sb="13" eb="14">
      <t>トウ</t>
    </rPh>
    <rPh sb="15" eb="16">
      <t>ネツ</t>
    </rPh>
    <rPh sb="16" eb="18">
      <t>ヨウリョウ</t>
    </rPh>
    <rPh sb="19" eb="20">
      <t>ヘ</t>
    </rPh>
    <rPh sb="22" eb="24">
      <t>カネツ</t>
    </rPh>
    <rPh sb="24" eb="26">
      <t>フカ</t>
    </rPh>
    <rPh sb="27" eb="28">
      <t>ゲン</t>
    </rPh>
    <phoneticPr fontId="33"/>
  </si>
  <si>
    <t>排気循環技術（対象：炉内気排気有りの場合）</t>
    <rPh sb="0" eb="2">
      <t>ハイキ</t>
    </rPh>
    <rPh sb="2" eb="4">
      <t>ジュンカン</t>
    </rPh>
    <rPh sb="4" eb="6">
      <t>ギジュツ</t>
    </rPh>
    <phoneticPr fontId="33"/>
  </si>
  <si>
    <t>炉内気排気を炉内に戻し熱風循環炉とする</t>
    <rPh sb="0" eb="2">
      <t>ロナイ</t>
    </rPh>
    <rPh sb="2" eb="3">
      <t>キ</t>
    </rPh>
    <rPh sb="3" eb="5">
      <t>ハイキ</t>
    </rPh>
    <rPh sb="6" eb="8">
      <t>ロナイ</t>
    </rPh>
    <rPh sb="9" eb="10">
      <t>モド</t>
    </rPh>
    <rPh sb="11" eb="16">
      <t>ネップウジュンカンロ</t>
    </rPh>
    <phoneticPr fontId="33"/>
  </si>
  <si>
    <t>排気熱回収技術（対象：炉内気排気有りの場合）</t>
    <rPh sb="0" eb="3">
      <t>ハイキネツ</t>
    </rPh>
    <rPh sb="3" eb="5">
      <t>カイシュウ</t>
    </rPh>
    <rPh sb="5" eb="7">
      <t>ギジュツ</t>
    </rPh>
    <phoneticPr fontId="33"/>
  </si>
  <si>
    <t>熱交換器を追加し、炉内気排気熱で炉内給気を熱交換で加熱する</t>
    <rPh sb="0" eb="4">
      <t>ネツコウカンキ</t>
    </rPh>
    <rPh sb="5" eb="7">
      <t>ツイカ</t>
    </rPh>
    <rPh sb="9" eb="11">
      <t>ロナイ</t>
    </rPh>
    <rPh sb="11" eb="12">
      <t>キ</t>
    </rPh>
    <rPh sb="12" eb="14">
      <t>ハイキ</t>
    </rPh>
    <rPh sb="14" eb="15">
      <t>ネツ</t>
    </rPh>
    <rPh sb="16" eb="18">
      <t>ロナイ</t>
    </rPh>
    <rPh sb="18" eb="20">
      <t>キュウキ</t>
    </rPh>
    <rPh sb="21" eb="24">
      <t>ネツコウカン</t>
    </rPh>
    <rPh sb="25" eb="27">
      <t>カネツ</t>
    </rPh>
    <phoneticPr fontId="33"/>
  </si>
  <si>
    <t>ヒートポンプ技術</t>
    <rPh sb="6" eb="8">
      <t>ギジュツ</t>
    </rPh>
    <phoneticPr fontId="33"/>
  </si>
  <si>
    <t>熱源をヒートポンプに切り替え、熱源の効率を上げる</t>
    <rPh sb="0" eb="2">
      <t>ネツゲン</t>
    </rPh>
    <rPh sb="10" eb="11">
      <t>キ</t>
    </rPh>
    <rPh sb="12" eb="13">
      <t>カ</t>
    </rPh>
    <rPh sb="15" eb="17">
      <t>ネツゲン</t>
    </rPh>
    <rPh sb="18" eb="20">
      <t>コウリツ</t>
    </rPh>
    <rPh sb="21" eb="22">
      <t>ア</t>
    </rPh>
    <phoneticPr fontId="33"/>
  </si>
  <si>
    <t>設備
種類</t>
    <rPh sb="0" eb="2">
      <t>セツビ</t>
    </rPh>
    <rPh sb="3" eb="5">
      <t>シュルイ</t>
    </rPh>
    <phoneticPr fontId="33"/>
  </si>
  <si>
    <t>設備条件</t>
    <rPh sb="0" eb="2">
      <t>セツビ</t>
    </rPh>
    <rPh sb="2" eb="4">
      <t>ジョウケン</t>
    </rPh>
    <phoneticPr fontId="33"/>
  </si>
  <si>
    <t>自由記入欄</t>
    <rPh sb="0" eb="2">
      <t>ジユウ</t>
    </rPh>
    <rPh sb="2" eb="4">
      <t>キニュウ</t>
    </rPh>
    <rPh sb="4" eb="5">
      <t>ラン</t>
    </rPh>
    <phoneticPr fontId="33"/>
  </si>
  <si>
    <t>CO2削減に有効な省エネアイテム　上記表　№（実施難易度が低く、投資対効果が良い順）</t>
    <rPh sb="3" eb="5">
      <t>サクゲン</t>
    </rPh>
    <rPh sb="6" eb="8">
      <t>ユウコウ</t>
    </rPh>
    <rPh sb="9" eb="10">
      <t>ショウ</t>
    </rPh>
    <rPh sb="17" eb="19">
      <t>ジョウキ</t>
    </rPh>
    <rPh sb="19" eb="20">
      <t>ヒョウ</t>
    </rPh>
    <rPh sb="23" eb="25">
      <t>ジッシ</t>
    </rPh>
    <rPh sb="25" eb="28">
      <t>ナンイド</t>
    </rPh>
    <rPh sb="29" eb="30">
      <t>ヒク</t>
    </rPh>
    <rPh sb="32" eb="37">
      <t>トウシタイコウカ</t>
    </rPh>
    <rPh sb="38" eb="39">
      <t>ヨ</t>
    </rPh>
    <rPh sb="40" eb="41">
      <t>ジュン</t>
    </rPh>
    <phoneticPr fontId="33"/>
  </si>
  <si>
    <t>注意事項　・　備考</t>
    <rPh sb="0" eb="4">
      <t>チュウイジコウ</t>
    </rPh>
    <rPh sb="7" eb="9">
      <t>ビコウ</t>
    </rPh>
    <phoneticPr fontId="33"/>
  </si>
  <si>
    <t>炉内温度
（参考）</t>
    <rPh sb="0" eb="2">
      <t>ロナイ</t>
    </rPh>
    <rPh sb="2" eb="4">
      <t>オンド</t>
    </rPh>
    <rPh sb="6" eb="8">
      <t>サンコウ</t>
    </rPh>
    <phoneticPr fontId="33"/>
  </si>
  <si>
    <t>使用熱源</t>
  </si>
  <si>
    <t>電気</t>
    <rPh sb="0" eb="2">
      <t>デンキ</t>
    </rPh>
    <phoneticPr fontId="33"/>
  </si>
  <si>
    <t>ガスバーナ</t>
    <phoneticPr fontId="33"/>
  </si>
  <si>
    <t>洗浄後
水分乾燥炉</t>
    <rPh sb="0" eb="2">
      <t>センジョウ</t>
    </rPh>
    <rPh sb="2" eb="3">
      <t>ゴ</t>
    </rPh>
    <rPh sb="4" eb="6">
      <t>スイブン</t>
    </rPh>
    <rPh sb="6" eb="9">
      <t>カンソウロ</t>
    </rPh>
    <phoneticPr fontId="33"/>
  </si>
  <si>
    <t>100
～150℃</t>
  </si>
  <si>
    <t>○</t>
  </si>
  <si>
    <t>－</t>
  </si>
  <si>
    <t>予熱炉</t>
    <rPh sb="0" eb="2">
      <t>ヨネツ</t>
    </rPh>
    <rPh sb="2" eb="3">
      <t>ロ</t>
    </rPh>
    <phoneticPr fontId="33"/>
  </si>
  <si>
    <t>100
～200℃</t>
  </si>
  <si>
    <t>加熱油分
脱脂炉</t>
    <rPh sb="0" eb="2">
      <t>カネツ</t>
    </rPh>
    <rPh sb="2" eb="4">
      <t>ユブン</t>
    </rPh>
    <rPh sb="5" eb="7">
      <t>ダッシ</t>
    </rPh>
    <rPh sb="7" eb="8">
      <t>ロ</t>
    </rPh>
    <phoneticPr fontId="33"/>
  </si>
  <si>
    <t>200
～250℃</t>
  </si>
  <si>
    <t>塗装
焼付炉</t>
    <rPh sb="0" eb="2">
      <t>トソウ</t>
    </rPh>
    <rPh sb="3" eb="6">
      <t>ヤキツケロ</t>
    </rPh>
    <phoneticPr fontId="33"/>
  </si>
  <si>
    <t>150
～200℃</t>
  </si>
  <si>
    <t>樹脂硬化
・キュア炉</t>
    <rPh sb="0" eb="2">
      <t>ジュシ</t>
    </rPh>
    <rPh sb="2" eb="4">
      <t>コウカ</t>
    </rPh>
    <rPh sb="9" eb="10">
      <t>ロ</t>
    </rPh>
    <phoneticPr fontId="33"/>
  </si>
  <si>
    <t>150
～250℃</t>
  </si>
  <si>
    <t>はんだ付け炉
（リフロー）</t>
    <rPh sb="3" eb="4">
      <t>ツ</t>
    </rPh>
    <rPh sb="5" eb="6">
      <t>ロ</t>
    </rPh>
    <phoneticPr fontId="33"/>
  </si>
  <si>
    <t>ろう付け炉
（AL）</t>
    <rPh sb="2" eb="3">
      <t>ツ</t>
    </rPh>
    <rPh sb="4" eb="5">
      <t>ロ</t>
    </rPh>
    <phoneticPr fontId="33"/>
  </si>
  <si>
    <t>550
～650℃</t>
  </si>
  <si>
    <t>溶解炉
（AL）</t>
    <rPh sb="0" eb="2">
      <t>ヨウカイ</t>
    </rPh>
    <rPh sb="2" eb="3">
      <t>ロ</t>
    </rPh>
    <phoneticPr fontId="33"/>
  </si>
  <si>
    <t>700
～800℃</t>
  </si>
  <si>
    <t>脱臭炉</t>
    <rPh sb="0" eb="2">
      <t>ダッシュウ</t>
    </rPh>
    <rPh sb="2" eb="3">
      <t>ロ</t>
    </rPh>
    <phoneticPr fontId="33"/>
  </si>
  <si>
    <t>800
～900℃</t>
  </si>
  <si>
    <t>熱処理炉
（浸炭炉等）</t>
    <rPh sb="0" eb="1">
      <t>ネツ</t>
    </rPh>
    <rPh sb="1" eb="3">
      <t>ショリ</t>
    </rPh>
    <rPh sb="3" eb="4">
      <t>ロ</t>
    </rPh>
    <rPh sb="6" eb="9">
      <t>シンタンロ</t>
    </rPh>
    <rPh sb="9" eb="10">
      <t>トウ</t>
    </rPh>
    <phoneticPr fontId="33"/>
  </si>
  <si>
    <t>900
～1300℃</t>
  </si>
  <si>
    <t>焼結炉
（セラミック）</t>
    <rPh sb="0" eb="2">
      <t>ショウケツ</t>
    </rPh>
    <rPh sb="2" eb="3">
      <t>ロ</t>
    </rPh>
    <phoneticPr fontId="33"/>
  </si>
  <si>
    <t>1400
～1500℃</t>
  </si>
  <si>
    <t>洗浄機</t>
    <rPh sb="0" eb="2">
      <t>センジョウ</t>
    </rPh>
    <rPh sb="2" eb="3">
      <t>キ</t>
    </rPh>
    <phoneticPr fontId="33"/>
  </si>
  <si>
    <t>電・蒸</t>
    <rPh sb="0" eb="1">
      <t>デン</t>
    </rPh>
    <rPh sb="2" eb="3">
      <t>ムシ</t>
    </rPh>
    <phoneticPr fontId="33"/>
  </si>
  <si>
    <t>長時間停止：連休・土日・直間・昼休みの各時間の長さと洗浄機の種類によって検討後実施</t>
    <rPh sb="0" eb="3">
      <t>チョウジカン</t>
    </rPh>
    <rPh sb="3" eb="5">
      <t>テイシ</t>
    </rPh>
    <rPh sb="19" eb="20">
      <t>カク</t>
    </rPh>
    <rPh sb="20" eb="22">
      <t>ジカン</t>
    </rPh>
    <rPh sb="23" eb="24">
      <t>ナガ</t>
    </rPh>
    <rPh sb="26" eb="29">
      <t>センジョウキ</t>
    </rPh>
    <rPh sb="36" eb="38">
      <t>ケントウ</t>
    </rPh>
    <rPh sb="38" eb="39">
      <t>ゴ</t>
    </rPh>
    <rPh sb="39" eb="41">
      <t>ジッシ</t>
    </rPh>
    <phoneticPr fontId="33"/>
  </si>
  <si>
    <t>電・蒸</t>
  </si>
  <si>
    <t>長時間停止時の熱源・循環ポンプOFF</t>
    <rPh sb="0" eb="3">
      <t>チョウジカン</t>
    </rPh>
    <rPh sb="3" eb="6">
      <t>テイシジ</t>
    </rPh>
    <rPh sb="7" eb="9">
      <t>ネツゲン</t>
    </rPh>
    <rPh sb="10" eb="12">
      <t>ジュンカン</t>
    </rPh>
    <phoneticPr fontId="33"/>
  </si>
  <si>
    <t>昇温開始時間まで熱源・循環ポンプOFF</t>
    <rPh sb="0" eb="2">
      <t>ショウオン</t>
    </rPh>
    <rPh sb="2" eb="4">
      <t>カイシ</t>
    </rPh>
    <rPh sb="4" eb="6">
      <t>ジカン</t>
    </rPh>
    <rPh sb="8" eb="10">
      <t>ネツゲン</t>
    </rPh>
    <rPh sb="11" eb="13">
      <t>ジュンカン</t>
    </rPh>
    <phoneticPr fontId="33"/>
  </si>
  <si>
    <t>長時間停止：連休・土日・直間・昼休みの各時間の長さと洗浄機の種類によって検討後実施</t>
    <rPh sb="0" eb="3">
      <t>チョウジカン</t>
    </rPh>
    <rPh sb="3" eb="5">
      <t>テイシ</t>
    </rPh>
    <rPh sb="6" eb="8">
      <t>レンキュウ</t>
    </rPh>
    <rPh sb="9" eb="11">
      <t>ドニチ</t>
    </rPh>
    <rPh sb="12" eb="14">
      <t>チョッカン</t>
    </rPh>
    <rPh sb="15" eb="17">
      <t>ヒルヤス</t>
    </rPh>
    <rPh sb="19" eb="20">
      <t>カク</t>
    </rPh>
    <rPh sb="20" eb="21">
      <t>ジ</t>
    </rPh>
    <rPh sb="21" eb="22">
      <t>カン</t>
    </rPh>
    <rPh sb="23" eb="24">
      <t>ナガ</t>
    </rPh>
    <rPh sb="26" eb="28">
      <t>センジョウ</t>
    </rPh>
    <rPh sb="28" eb="29">
      <t>キ</t>
    </rPh>
    <rPh sb="30" eb="32">
      <t>シュルイ</t>
    </rPh>
    <rPh sb="36" eb="38">
      <t>ケントウ</t>
    </rPh>
    <rPh sb="38" eb="39">
      <t>ゴ</t>
    </rPh>
    <rPh sb="39" eb="41">
      <t>ジッシ</t>
    </rPh>
    <phoneticPr fontId="33"/>
  </si>
  <si>
    <t>ワーク無し時のシャワー・噴流ポンプOFF</t>
    <rPh sb="3" eb="4">
      <t>ナ</t>
    </rPh>
    <rPh sb="5" eb="6">
      <t>ジ</t>
    </rPh>
    <rPh sb="12" eb="14">
      <t>フンリュウ</t>
    </rPh>
    <phoneticPr fontId="33"/>
  </si>
  <si>
    <t>ワーク流動を実施しないときはシャワー・噴流ポンプOFF</t>
    <rPh sb="3" eb="5">
      <t>リュウドウ</t>
    </rPh>
    <rPh sb="6" eb="8">
      <t>ジッシ</t>
    </rPh>
    <rPh sb="19" eb="21">
      <t>フンリュウ</t>
    </rPh>
    <phoneticPr fontId="33"/>
  </si>
  <si>
    <t>再起動時はシャワー・噴流の流量が安定してからワーク流動すること</t>
    <rPh sb="0" eb="3">
      <t>サイキドウ</t>
    </rPh>
    <rPh sb="3" eb="4">
      <t>ジ</t>
    </rPh>
    <rPh sb="10" eb="12">
      <t>フンリュウ</t>
    </rPh>
    <rPh sb="13" eb="15">
      <t>リュウリョウ</t>
    </rPh>
    <rPh sb="16" eb="18">
      <t>アンテイ</t>
    </rPh>
    <rPh sb="25" eb="27">
      <t>リュウドウ</t>
    </rPh>
    <phoneticPr fontId="33"/>
  </si>
  <si>
    <t>ワーク無し時の超音波発振OFF</t>
    <rPh sb="3" eb="4">
      <t>ナ</t>
    </rPh>
    <rPh sb="5" eb="6">
      <t>ジ</t>
    </rPh>
    <rPh sb="7" eb="10">
      <t>チョウオンパ</t>
    </rPh>
    <rPh sb="10" eb="12">
      <t>ハッシン</t>
    </rPh>
    <phoneticPr fontId="33"/>
  </si>
  <si>
    <t>ワーク流動を実施しないときは超音波発振OFF</t>
    <rPh sb="3" eb="5">
      <t>リュウドウ</t>
    </rPh>
    <rPh sb="6" eb="8">
      <t>ジッシ</t>
    </rPh>
    <phoneticPr fontId="33"/>
  </si>
  <si>
    <t>再起動時は超音波発振が安定してからワーク流動すること</t>
    <rPh sb="0" eb="3">
      <t>サイキドウ</t>
    </rPh>
    <rPh sb="3" eb="4">
      <t>ジ</t>
    </rPh>
    <rPh sb="11" eb="13">
      <t>アンテイ</t>
    </rPh>
    <rPh sb="20" eb="22">
      <t>リュウドウ</t>
    </rPh>
    <phoneticPr fontId="33"/>
  </si>
  <si>
    <t>電</t>
  </si>
  <si>
    <t>ワーク無し時の搬送コンベヤ停止（対象：連続搬送洗浄機の場合）</t>
    <rPh sb="3" eb="4">
      <t>ナ</t>
    </rPh>
    <rPh sb="5" eb="6">
      <t>ジ</t>
    </rPh>
    <rPh sb="7" eb="9">
      <t>ハンソウ</t>
    </rPh>
    <rPh sb="13" eb="15">
      <t>テイシ</t>
    </rPh>
    <rPh sb="16" eb="18">
      <t>タイショウ</t>
    </rPh>
    <rPh sb="19" eb="21">
      <t>レンゾク</t>
    </rPh>
    <rPh sb="21" eb="23">
      <t>ハンソウ</t>
    </rPh>
    <rPh sb="23" eb="25">
      <t>センジョウ</t>
    </rPh>
    <rPh sb="25" eb="26">
      <t>キ</t>
    </rPh>
    <rPh sb="27" eb="29">
      <t>バアイ</t>
    </rPh>
    <phoneticPr fontId="33"/>
  </si>
  <si>
    <t>コンベアの温度が変化する洗浄機に対しては、影響を確認して実施のこと</t>
  </si>
  <si>
    <t>断熱技術（対象：高温液槽外壁・配管類表面温度が50℃以上の場合）</t>
    <rPh sb="0" eb="2">
      <t>ダンネツ</t>
    </rPh>
    <rPh sb="2" eb="4">
      <t>ギジュツ</t>
    </rPh>
    <rPh sb="5" eb="7">
      <t>タイショウ</t>
    </rPh>
    <rPh sb="8" eb="10">
      <t>コウオン</t>
    </rPh>
    <rPh sb="10" eb="12">
      <t>エキソウ</t>
    </rPh>
    <rPh sb="12" eb="14">
      <t>ガイヘキ</t>
    </rPh>
    <rPh sb="15" eb="17">
      <t>ハイカン</t>
    </rPh>
    <rPh sb="17" eb="18">
      <t>ルイ</t>
    </rPh>
    <rPh sb="18" eb="20">
      <t>ヒョウメン</t>
    </rPh>
    <rPh sb="20" eb="22">
      <t>オンド</t>
    </rPh>
    <rPh sb="26" eb="28">
      <t>イジョウ</t>
    </rPh>
    <rPh sb="29" eb="31">
      <t>バアイ</t>
    </rPh>
    <phoneticPr fontId="33"/>
  </si>
  <si>
    <t>断熱シート等の断熱材を高温液槽外壁に追加して放熱ロスを減らす</t>
    <rPh sb="0" eb="2">
      <t>ダンネツ</t>
    </rPh>
    <rPh sb="5" eb="6">
      <t>トウ</t>
    </rPh>
    <rPh sb="11" eb="13">
      <t>コウオン</t>
    </rPh>
    <rPh sb="13" eb="15">
      <t>エキソウ</t>
    </rPh>
    <rPh sb="15" eb="17">
      <t>ガイヘキ</t>
    </rPh>
    <phoneticPr fontId="33"/>
  </si>
  <si>
    <t>断熱材施工部に洗浄液が付着して不具合が発生しないよう施工に配慮が必要</t>
    <rPh sb="0" eb="2">
      <t>ダンネツ</t>
    </rPh>
    <rPh sb="2" eb="3">
      <t>ザイ</t>
    </rPh>
    <rPh sb="3" eb="5">
      <t>セコウ</t>
    </rPh>
    <rPh sb="5" eb="6">
      <t>ブ</t>
    </rPh>
    <rPh sb="7" eb="9">
      <t>センジョウ</t>
    </rPh>
    <rPh sb="9" eb="10">
      <t>エキ</t>
    </rPh>
    <rPh sb="11" eb="13">
      <t>フチャク</t>
    </rPh>
    <rPh sb="15" eb="18">
      <t>フグアイ</t>
    </rPh>
    <rPh sb="19" eb="21">
      <t>ハッセイ</t>
    </rPh>
    <rPh sb="26" eb="28">
      <t>セコウ</t>
    </rPh>
    <rPh sb="29" eb="31">
      <t>ハイリョ</t>
    </rPh>
    <rPh sb="32" eb="34">
      <t>ヒツヨウ</t>
    </rPh>
    <phoneticPr fontId="33"/>
  </si>
  <si>
    <t>エ</t>
  </si>
  <si>
    <t>エアブロー省エネ技術</t>
    <rPh sb="5" eb="6">
      <t>ショウ</t>
    </rPh>
    <rPh sb="8" eb="10">
      <t>ギジュツ</t>
    </rPh>
    <phoneticPr fontId="33"/>
  </si>
  <si>
    <t>省エネノズル・ワーク有り時のみのブロー・パルスバルブ等の省エネアイテムを追加してエア使用量削減</t>
    <rPh sb="0" eb="1">
      <t>ショウ</t>
    </rPh>
    <rPh sb="10" eb="11">
      <t>ア</t>
    </rPh>
    <rPh sb="12" eb="13">
      <t>ジ</t>
    </rPh>
    <rPh sb="26" eb="27">
      <t>トウ</t>
    </rPh>
    <rPh sb="28" eb="29">
      <t>ショウ</t>
    </rPh>
    <rPh sb="36" eb="38">
      <t>ツイカ</t>
    </rPh>
    <rPh sb="42" eb="45">
      <t>シヨウリョウ</t>
    </rPh>
    <rPh sb="45" eb="47">
      <t>サクゲン</t>
    </rPh>
    <phoneticPr fontId="33"/>
  </si>
  <si>
    <t>排気ファン風量調整のインバータ追加によるメカニカルダンパ使用の廃止</t>
    <rPh sb="0" eb="2">
      <t>ハイキ</t>
    </rPh>
    <rPh sb="5" eb="7">
      <t>フウリョウ</t>
    </rPh>
    <rPh sb="7" eb="9">
      <t>チョウセイ</t>
    </rPh>
    <rPh sb="28" eb="30">
      <t>シヨウ</t>
    </rPh>
    <rPh sb="31" eb="33">
      <t>ハイシ</t>
    </rPh>
    <phoneticPr fontId="33"/>
  </si>
  <si>
    <t>開口部より洗浄剤蒸気や臭気が漏れないよう排気を絞り過ぎないこと</t>
    <rPh sb="0" eb="3">
      <t>カイコウブ</t>
    </rPh>
    <rPh sb="5" eb="7">
      <t>センジョウ</t>
    </rPh>
    <rPh sb="7" eb="8">
      <t>ザイ</t>
    </rPh>
    <rPh sb="8" eb="10">
      <t>ジョウキ</t>
    </rPh>
    <rPh sb="11" eb="13">
      <t>シュウキ</t>
    </rPh>
    <rPh sb="14" eb="15">
      <t>モ</t>
    </rPh>
    <rPh sb="20" eb="22">
      <t>ハイキ</t>
    </rPh>
    <rPh sb="23" eb="24">
      <t>シボ</t>
    </rPh>
    <rPh sb="25" eb="26">
      <t>ス</t>
    </rPh>
    <phoneticPr fontId="12"/>
  </si>
  <si>
    <t>ポンプ流量調整のインバータ追加によるバルブ開度での調整方式の廃止</t>
    <rPh sb="3" eb="5">
      <t>リュウリョウ</t>
    </rPh>
    <rPh sb="5" eb="7">
      <t>チョウセイ</t>
    </rPh>
    <rPh sb="21" eb="23">
      <t>カイド</t>
    </rPh>
    <rPh sb="25" eb="27">
      <t>チョウセイ</t>
    </rPh>
    <rPh sb="27" eb="29">
      <t>ホウシキ</t>
    </rPh>
    <rPh sb="30" eb="32">
      <t>ハイシ</t>
    </rPh>
    <phoneticPr fontId="33"/>
  </si>
  <si>
    <t>シャワー圧力等は、加工条件に影響するので調整後に設定値の正常確認要</t>
    <rPh sb="4" eb="6">
      <t>アツリョク</t>
    </rPh>
    <rPh sb="6" eb="7">
      <t>トウ</t>
    </rPh>
    <rPh sb="9" eb="11">
      <t>カコウ</t>
    </rPh>
    <rPh sb="11" eb="13">
      <t>ジョウケン</t>
    </rPh>
    <rPh sb="14" eb="16">
      <t>エイキョウ</t>
    </rPh>
    <rPh sb="20" eb="22">
      <t>チョウセイ</t>
    </rPh>
    <rPh sb="22" eb="23">
      <t>ゴ</t>
    </rPh>
    <rPh sb="24" eb="26">
      <t>セッテイ</t>
    </rPh>
    <rPh sb="26" eb="27">
      <t>チ</t>
    </rPh>
    <rPh sb="28" eb="30">
      <t>セイジョウ</t>
    </rPh>
    <rPh sb="30" eb="32">
      <t>カクニン</t>
    </rPh>
    <rPh sb="32" eb="33">
      <t>ヨウ</t>
    </rPh>
    <phoneticPr fontId="12"/>
  </si>
  <si>
    <t>ワーク入れ替え時のシャワー・噴流ポンプ・超音波発振器OFF</t>
    <rPh sb="3" eb="4">
      <t>イ</t>
    </rPh>
    <rPh sb="5" eb="6">
      <t>カ</t>
    </rPh>
    <rPh sb="7" eb="8">
      <t>ジ</t>
    </rPh>
    <rPh sb="14" eb="16">
      <t>フンリュウ</t>
    </rPh>
    <rPh sb="20" eb="26">
      <t>チョウオンパハッシンキ</t>
    </rPh>
    <phoneticPr fontId="33"/>
  </si>
  <si>
    <t>ワーク流動を実施しないときはシャワー・噴流ポンプ・超音波発振器OFF</t>
    <rPh sb="3" eb="5">
      <t>リュウドウ</t>
    </rPh>
    <rPh sb="6" eb="8">
      <t>ジッシ</t>
    </rPh>
    <rPh sb="19" eb="21">
      <t>フンリュウ</t>
    </rPh>
    <phoneticPr fontId="33"/>
  </si>
  <si>
    <t>再起動時はシャワー・噴流流量、超音波発振が安定してからワーク流動すること</t>
    <rPh sb="0" eb="3">
      <t>サイキドウ</t>
    </rPh>
    <rPh sb="3" eb="4">
      <t>ジ</t>
    </rPh>
    <rPh sb="10" eb="12">
      <t>フンリュウ</t>
    </rPh>
    <rPh sb="12" eb="14">
      <t>リュウリョウ</t>
    </rPh>
    <rPh sb="21" eb="23">
      <t>アンテイ</t>
    </rPh>
    <rPh sb="30" eb="32">
      <t>リュウドウ</t>
    </rPh>
    <phoneticPr fontId="12"/>
  </si>
  <si>
    <t>電・蒸
・エ・水</t>
    <rPh sb="7" eb="8">
      <t>ミズ</t>
    </rPh>
    <phoneticPr fontId="33"/>
  </si>
  <si>
    <t>搬送熱負荷・液切りエアブロー減技術</t>
    <rPh sb="0" eb="2">
      <t>ハンソウ</t>
    </rPh>
    <rPh sb="2" eb="3">
      <t>ネツ</t>
    </rPh>
    <rPh sb="3" eb="5">
      <t>フカ</t>
    </rPh>
    <rPh sb="6" eb="7">
      <t>エキ</t>
    </rPh>
    <rPh sb="7" eb="8">
      <t>キ</t>
    </rPh>
    <rPh sb="14" eb="15">
      <t>ゲン</t>
    </rPh>
    <rPh sb="15" eb="17">
      <t>ギジュツ</t>
    </rPh>
    <phoneticPr fontId="33"/>
  </si>
  <si>
    <t>・搬送治具やパレットの軽量化等で熱容量を減らし加熱負荷を減らす
・搬送治具やパレットの液溜まりを無くす形状化や表面処理等で液切性向上⇒エアブロー量を減らす</t>
    <rPh sb="1" eb="3">
      <t>ハンソウ</t>
    </rPh>
    <rPh sb="3" eb="5">
      <t>ジグ</t>
    </rPh>
    <rPh sb="11" eb="13">
      <t>ケイリョウ</t>
    </rPh>
    <rPh sb="13" eb="14">
      <t>カ</t>
    </rPh>
    <rPh sb="14" eb="15">
      <t>トウ</t>
    </rPh>
    <rPh sb="16" eb="17">
      <t>ネツ</t>
    </rPh>
    <rPh sb="17" eb="19">
      <t>ヨウリョウ</t>
    </rPh>
    <rPh sb="20" eb="21">
      <t>ヘ</t>
    </rPh>
    <rPh sb="23" eb="25">
      <t>カネツ</t>
    </rPh>
    <rPh sb="25" eb="27">
      <t>フカ</t>
    </rPh>
    <rPh sb="28" eb="29">
      <t>ゲン</t>
    </rPh>
    <rPh sb="43" eb="45">
      <t>エキタ</t>
    </rPh>
    <rPh sb="48" eb="49">
      <t>ナ</t>
    </rPh>
    <rPh sb="51" eb="53">
      <t>ケイジョウ</t>
    </rPh>
    <rPh sb="53" eb="54">
      <t>カ</t>
    </rPh>
    <rPh sb="55" eb="59">
      <t>ヒョウメンショリ</t>
    </rPh>
    <rPh sb="61" eb="63">
      <t>エキキ</t>
    </rPh>
    <rPh sb="63" eb="64">
      <t>セイ</t>
    </rPh>
    <rPh sb="64" eb="66">
      <t>コウジョウ</t>
    </rPh>
    <rPh sb="72" eb="73">
      <t>リョウ</t>
    </rPh>
    <phoneticPr fontId="12"/>
  </si>
  <si>
    <t>加工条件に影響するので品質への影響有無確認要</t>
    <rPh sb="0" eb="2">
      <t>カコウ</t>
    </rPh>
    <rPh sb="2" eb="4">
      <t>ジョウケン</t>
    </rPh>
    <rPh sb="5" eb="7">
      <t>エイキョウ</t>
    </rPh>
    <rPh sb="11" eb="13">
      <t>ヒンシツ</t>
    </rPh>
    <rPh sb="15" eb="17">
      <t>エイキョウ</t>
    </rPh>
    <rPh sb="17" eb="19">
      <t>ウム</t>
    </rPh>
    <rPh sb="19" eb="21">
      <t>カクニン</t>
    </rPh>
    <rPh sb="21" eb="22">
      <t>ヨウ</t>
    </rPh>
    <phoneticPr fontId="12"/>
  </si>
  <si>
    <t>熱源をヒートポンプに切り替え、熱源の効率を上げる</t>
    <rPh sb="0" eb="2">
      <t>ネツゲン</t>
    </rPh>
    <rPh sb="10" eb="11">
      <t>キ</t>
    </rPh>
    <rPh sb="12" eb="13">
      <t>カ</t>
    </rPh>
    <rPh sb="15" eb="17">
      <t>ネツゲン</t>
    </rPh>
    <rPh sb="18" eb="20">
      <t>コウリツ</t>
    </rPh>
    <rPh sb="21" eb="22">
      <t>ア</t>
    </rPh>
    <phoneticPr fontId="12"/>
  </si>
  <si>
    <t>エアブローのブロワファン化</t>
    <rPh sb="12" eb="13">
      <t>カ</t>
    </rPh>
    <phoneticPr fontId="33"/>
  </si>
  <si>
    <t>エアブローを工場エアからブロワファンに変更（ブラシレスモータ活用で更に効果大）</t>
    <rPh sb="6" eb="8">
      <t>コウジョウ</t>
    </rPh>
    <rPh sb="19" eb="21">
      <t>ヘンコウ</t>
    </rPh>
    <rPh sb="30" eb="32">
      <t>カツヨウ</t>
    </rPh>
    <rPh sb="33" eb="34">
      <t>サラ</t>
    </rPh>
    <rPh sb="35" eb="37">
      <t>コウカ</t>
    </rPh>
    <rPh sb="37" eb="38">
      <t>ダイ</t>
    </rPh>
    <phoneticPr fontId="12"/>
  </si>
  <si>
    <t>洗浄方式</t>
    <rPh sb="0" eb="2">
      <t>センジョウ</t>
    </rPh>
    <rPh sb="2" eb="4">
      <t>ホウシキ</t>
    </rPh>
    <phoneticPr fontId="33"/>
  </si>
  <si>
    <t>洗浄液
温度
(参考)</t>
    <rPh sb="0" eb="2">
      <t>センジョウ</t>
    </rPh>
    <rPh sb="2" eb="3">
      <t>エキ</t>
    </rPh>
    <rPh sb="4" eb="6">
      <t>オンド</t>
    </rPh>
    <rPh sb="8" eb="10">
      <t>サンコウ</t>
    </rPh>
    <phoneticPr fontId="33"/>
  </si>
  <si>
    <t>使用熱源</t>
    <rPh sb="0" eb="2">
      <t>シヨウ</t>
    </rPh>
    <rPh sb="2" eb="4">
      <t>ネツゲン</t>
    </rPh>
    <phoneticPr fontId="33"/>
  </si>
  <si>
    <t>液切エアブロー
有無</t>
    <rPh sb="0" eb="2">
      <t>エキキ</t>
    </rPh>
    <rPh sb="8" eb="10">
      <t>ウム</t>
    </rPh>
    <phoneticPr fontId="33"/>
  </si>
  <si>
    <t>蒸気</t>
    <rPh sb="0" eb="2">
      <t>ジョウキ</t>
    </rPh>
    <phoneticPr fontId="33"/>
  </si>
  <si>
    <t>水
洗浄機</t>
    <rPh sb="0" eb="1">
      <t>ミズ</t>
    </rPh>
    <rPh sb="2" eb="5">
      <t>センジョウキ</t>
    </rPh>
    <phoneticPr fontId="33"/>
  </si>
  <si>
    <t>シャワー</t>
  </si>
  <si>
    <t>～80℃</t>
  </si>
  <si>
    <t>高温液槽外壁温度が50℃未満の場合は
№22：断熱技術は不採用</t>
    <rPh sb="0" eb="2">
      <t>コウオン</t>
    </rPh>
    <rPh sb="2" eb="4">
      <t>エキソウ</t>
    </rPh>
    <rPh sb="4" eb="6">
      <t>ガイヘキ</t>
    </rPh>
    <rPh sb="6" eb="8">
      <t>オンド</t>
    </rPh>
    <rPh sb="12" eb="14">
      <t>ミマン</t>
    </rPh>
    <rPh sb="15" eb="17">
      <t>バアイ</t>
    </rPh>
    <rPh sb="23" eb="25">
      <t>ダンネツ</t>
    </rPh>
    <rPh sb="25" eb="27">
      <t>ギジュツ</t>
    </rPh>
    <rPh sb="28" eb="31">
      <t>フサイヨウ</t>
    </rPh>
    <phoneticPr fontId="33"/>
  </si>
  <si>
    <t>浸漬</t>
    <rPh sb="0" eb="2">
      <t>シンセキ</t>
    </rPh>
    <phoneticPr fontId="33"/>
  </si>
  <si>
    <t>高温液槽外壁温度が50℃未満の場合は
№22：断熱技術は不採用</t>
  </si>
  <si>
    <t>浸漬＋超音波</t>
    <rPh sb="0" eb="2">
      <t>シンセキ</t>
    </rPh>
    <rPh sb="3" eb="6">
      <t>チョウオンパ</t>
    </rPh>
    <phoneticPr fontId="33"/>
  </si>
  <si>
    <t>アルカリ
洗浄機</t>
    <rPh sb="5" eb="8">
      <t>センジョウキ</t>
    </rPh>
    <phoneticPr fontId="33"/>
  </si>
  <si>
    <t>炭化水素
洗浄機</t>
    <rPh sb="0" eb="4">
      <t>タンカスイソ</t>
    </rPh>
    <rPh sb="5" eb="8">
      <t>センジョウキ</t>
    </rPh>
    <phoneticPr fontId="33"/>
  </si>
  <si>
    <t>噴流・シャワー</t>
    <rPh sb="0" eb="2">
      <t>フンリュウ</t>
    </rPh>
    <phoneticPr fontId="33"/>
  </si>
  <si>
    <t>～35℃</t>
  </si>
  <si>
    <t>炭化水素
蒸留再生装置</t>
    <rPh sb="0" eb="4">
      <t>タンカスイソ</t>
    </rPh>
    <rPh sb="5" eb="7">
      <t>ジョウリュウ</t>
    </rPh>
    <rPh sb="7" eb="9">
      <t>サイセイ</t>
    </rPh>
    <rPh sb="9" eb="11">
      <t>ソウチ</t>
    </rPh>
    <phoneticPr fontId="33"/>
  </si>
  <si>
    <t>120～
140℃</t>
    <phoneticPr fontId="33"/>
  </si>
  <si>
    <t>溶剤
洗浄機</t>
    <rPh sb="0" eb="2">
      <t>ヨウザイ</t>
    </rPh>
    <rPh sb="3" eb="6">
      <t>センジョウキ</t>
    </rPh>
    <phoneticPr fontId="33"/>
  </si>
  <si>
    <t>～65℃</t>
  </si>
  <si>
    <t>溶剤蒸気</t>
    <rPh sb="0" eb="2">
      <t>ヨウザイ</t>
    </rPh>
    <rPh sb="2" eb="4">
      <t>ジョウキ</t>
    </rPh>
    <phoneticPr fontId="33"/>
  </si>
  <si>
    <t>蒸気生成
まで加温</t>
    <rPh sb="0" eb="2">
      <t>ジョウキ</t>
    </rPh>
    <rPh sb="2" eb="4">
      <t>セイセイ</t>
    </rPh>
    <rPh sb="7" eb="9">
      <t>カオン</t>
    </rPh>
    <phoneticPr fontId="33"/>
  </si>
  <si>
    <t>溶剤
蒸留再生装置</t>
    <rPh sb="0" eb="2">
      <t>ヨウザイ</t>
    </rPh>
    <rPh sb="3" eb="5">
      <t>ジョウリュウ</t>
    </rPh>
    <rPh sb="5" eb="7">
      <t>サイセイ</t>
    </rPh>
    <rPh sb="7" eb="9">
      <t>ソウチ</t>
    </rPh>
    <phoneticPr fontId="33"/>
  </si>
  <si>
    <t>75～
200℃</t>
    <phoneticPr fontId="33"/>
  </si>
  <si>
    <t>切削・研削加工機</t>
    <rPh sb="0" eb="2">
      <t>セッサク</t>
    </rPh>
    <rPh sb="3" eb="5">
      <t>ケンサク</t>
    </rPh>
    <rPh sb="5" eb="8">
      <t>カコウキ</t>
    </rPh>
    <phoneticPr fontId="33"/>
  </si>
  <si>
    <t>電・エ</t>
    <rPh sb="0" eb="1">
      <t>デン</t>
    </rPh>
    <phoneticPr fontId="33"/>
  </si>
  <si>
    <t>長時間停止時の電源・元エアバルブOFF</t>
    <rPh sb="0" eb="3">
      <t>チョウジカン</t>
    </rPh>
    <rPh sb="3" eb="6">
      <t>テイシジ</t>
    </rPh>
    <rPh sb="7" eb="9">
      <t>デンゲン</t>
    </rPh>
    <rPh sb="10" eb="11">
      <t>モト</t>
    </rPh>
    <phoneticPr fontId="33"/>
  </si>
  <si>
    <t>設備毎及び全体の元電源・元エアバルブOFF</t>
    <rPh sb="0" eb="2">
      <t>セツビ</t>
    </rPh>
    <rPh sb="2" eb="3">
      <t>ゴト</t>
    </rPh>
    <rPh sb="3" eb="4">
      <t>オヨ</t>
    </rPh>
    <rPh sb="5" eb="7">
      <t>ゼンタイ</t>
    </rPh>
    <rPh sb="8" eb="9">
      <t>モト</t>
    </rPh>
    <rPh sb="9" eb="11">
      <t>デンゲン</t>
    </rPh>
    <rPh sb="12" eb="13">
      <t>モト</t>
    </rPh>
    <phoneticPr fontId="33"/>
  </si>
  <si>
    <t>長時間停止：連休・土日・直間・昼休みの各時間の長さによって検討後実施</t>
    <rPh sb="0" eb="3">
      <t>チョウジカン</t>
    </rPh>
    <rPh sb="3" eb="5">
      <t>テイシ</t>
    </rPh>
    <rPh sb="19" eb="20">
      <t>カク</t>
    </rPh>
    <rPh sb="20" eb="22">
      <t>ジカン</t>
    </rPh>
    <rPh sb="23" eb="24">
      <t>ナガ</t>
    </rPh>
    <rPh sb="29" eb="31">
      <t>ケントウ</t>
    </rPh>
    <rPh sb="31" eb="32">
      <t>ゴ</t>
    </rPh>
    <rPh sb="32" eb="34">
      <t>ジッシ</t>
    </rPh>
    <phoneticPr fontId="33"/>
  </si>
  <si>
    <t>未加工時のクーラントポンプOFF</t>
    <rPh sb="0" eb="3">
      <t>ミカコウ</t>
    </rPh>
    <rPh sb="3" eb="4">
      <t>ジ</t>
    </rPh>
    <phoneticPr fontId="33"/>
  </si>
  <si>
    <t>加工を実施しないときはクーラントポンプOFF</t>
    <rPh sb="0" eb="2">
      <t>カコウ</t>
    </rPh>
    <rPh sb="3" eb="5">
      <t>ジッシ</t>
    </rPh>
    <phoneticPr fontId="33"/>
  </si>
  <si>
    <t>再起動時はクーラントポンプ流量が安定してから加工開始のこと（温調必要時は、温調完了後）</t>
    <rPh sb="0" eb="3">
      <t>サイキドウ</t>
    </rPh>
    <rPh sb="3" eb="4">
      <t>ジ</t>
    </rPh>
    <rPh sb="13" eb="15">
      <t>リュウリョウ</t>
    </rPh>
    <rPh sb="16" eb="18">
      <t>アンテイ</t>
    </rPh>
    <rPh sb="22" eb="24">
      <t>カコウ</t>
    </rPh>
    <rPh sb="24" eb="26">
      <t>カイシ</t>
    </rPh>
    <rPh sb="30" eb="32">
      <t>オンチョウ</t>
    </rPh>
    <rPh sb="32" eb="35">
      <t>ヒツヨウジ</t>
    </rPh>
    <rPh sb="37" eb="39">
      <t>オンチョウ</t>
    </rPh>
    <rPh sb="39" eb="42">
      <t>カンリョウゴ</t>
    </rPh>
    <phoneticPr fontId="33"/>
  </si>
  <si>
    <t>暖機運転時間最短化</t>
    <rPh sb="0" eb="2">
      <t>ダンキ</t>
    </rPh>
    <rPh sb="2" eb="4">
      <t>ウンテン</t>
    </rPh>
    <rPh sb="4" eb="6">
      <t>ジカン</t>
    </rPh>
    <rPh sb="6" eb="9">
      <t>サイタンカ</t>
    </rPh>
    <phoneticPr fontId="33"/>
  </si>
  <si>
    <t>暖機不要時は11と同じ、暖機必要時は、周辺温度・機械安定状況などを確認し、暖機運転開始時間を決定</t>
    <rPh sb="0" eb="2">
      <t>ダンキ</t>
    </rPh>
    <rPh sb="2" eb="5">
      <t>フヨウジ</t>
    </rPh>
    <rPh sb="9" eb="10">
      <t>オナ</t>
    </rPh>
    <rPh sb="12" eb="14">
      <t>ダンキ</t>
    </rPh>
    <rPh sb="14" eb="16">
      <t>ヒツヨウ</t>
    </rPh>
    <rPh sb="16" eb="17">
      <t>ジ</t>
    </rPh>
    <rPh sb="19" eb="21">
      <t>シュウヘン</t>
    </rPh>
    <rPh sb="21" eb="23">
      <t>オンド</t>
    </rPh>
    <rPh sb="24" eb="26">
      <t>キカイ</t>
    </rPh>
    <rPh sb="26" eb="28">
      <t>アンテイ</t>
    </rPh>
    <rPh sb="28" eb="30">
      <t>ジョウキョウ</t>
    </rPh>
    <rPh sb="33" eb="35">
      <t>カクニン</t>
    </rPh>
    <rPh sb="37" eb="39">
      <t>ダンキ</t>
    </rPh>
    <rPh sb="39" eb="41">
      <t>ウンテン</t>
    </rPh>
    <rPh sb="41" eb="43">
      <t>カイシ</t>
    </rPh>
    <rPh sb="43" eb="45">
      <t>ジカン</t>
    </rPh>
    <rPh sb="46" eb="48">
      <t>ケッテイ</t>
    </rPh>
    <phoneticPr fontId="33"/>
  </si>
  <si>
    <t>周辺温度や要求加工精度により、必要な暖気運転時間が変化するため、テスト等で確認後決定</t>
    <rPh sb="0" eb="2">
      <t>シュウヘン</t>
    </rPh>
    <rPh sb="2" eb="4">
      <t>オンド</t>
    </rPh>
    <rPh sb="5" eb="7">
      <t>ヨウキュウ</t>
    </rPh>
    <rPh sb="7" eb="9">
      <t>カコウ</t>
    </rPh>
    <rPh sb="9" eb="11">
      <t>セイド</t>
    </rPh>
    <rPh sb="15" eb="17">
      <t>ヒツヨウ</t>
    </rPh>
    <rPh sb="18" eb="20">
      <t>ダンキ</t>
    </rPh>
    <rPh sb="20" eb="22">
      <t>ウンテン</t>
    </rPh>
    <rPh sb="22" eb="24">
      <t>ジカン</t>
    </rPh>
    <rPh sb="25" eb="27">
      <t>ヘンカ</t>
    </rPh>
    <rPh sb="35" eb="36">
      <t>トウ</t>
    </rPh>
    <rPh sb="37" eb="39">
      <t>カクニン</t>
    </rPh>
    <rPh sb="39" eb="40">
      <t>ゴ</t>
    </rPh>
    <rPh sb="40" eb="42">
      <t>ケッテイ</t>
    </rPh>
    <phoneticPr fontId="33"/>
  </si>
  <si>
    <t>ミストコレクタ・集塵機モータの電源OFF</t>
    <rPh sb="8" eb="10">
      <t>シュウジン</t>
    </rPh>
    <rPh sb="10" eb="11">
      <t>キ</t>
    </rPh>
    <rPh sb="15" eb="17">
      <t>デンゲン</t>
    </rPh>
    <phoneticPr fontId="33"/>
  </si>
  <si>
    <t>加工を実施しないときはファン・モータOFF</t>
    <rPh sb="0" eb="2">
      <t>カコウ</t>
    </rPh>
    <rPh sb="3" eb="5">
      <t>ジッシ</t>
    </rPh>
    <phoneticPr fontId="33"/>
  </si>
  <si>
    <t>1kw・1時間の電気代で効果を判断・ファンを止めても設備故障しないか設備メーカに確認要</t>
    <rPh sb="5" eb="7">
      <t>ジカン</t>
    </rPh>
    <rPh sb="8" eb="11">
      <t>デンキダイ</t>
    </rPh>
    <rPh sb="12" eb="14">
      <t>コウカ</t>
    </rPh>
    <rPh sb="15" eb="17">
      <t>ハンダン</t>
    </rPh>
    <phoneticPr fontId="33"/>
  </si>
  <si>
    <t>エア配管のトグロ状態の仮設置（圧力損失）状態廃止</t>
    <rPh sb="2" eb="4">
      <t>ハイカン</t>
    </rPh>
    <rPh sb="8" eb="10">
      <t>ジョウタイ</t>
    </rPh>
    <rPh sb="11" eb="12">
      <t>カリ</t>
    </rPh>
    <rPh sb="12" eb="14">
      <t>セッチ</t>
    </rPh>
    <rPh sb="15" eb="17">
      <t>アツリョク</t>
    </rPh>
    <rPh sb="17" eb="19">
      <t>ソンシツ</t>
    </rPh>
    <rPh sb="20" eb="22">
      <t>ジョウタイ</t>
    </rPh>
    <rPh sb="22" eb="24">
      <t>ハイシ</t>
    </rPh>
    <phoneticPr fontId="33"/>
  </si>
  <si>
    <t>配管長さ最小化</t>
    <rPh sb="0" eb="2">
      <t>ハイカン</t>
    </rPh>
    <rPh sb="2" eb="3">
      <t>ナガ</t>
    </rPh>
    <rPh sb="4" eb="7">
      <t>サイショウカ</t>
    </rPh>
    <phoneticPr fontId="33"/>
  </si>
  <si>
    <t>エアブローガンの改善</t>
    <rPh sb="8" eb="10">
      <t>カイゼン</t>
    </rPh>
    <phoneticPr fontId="33"/>
  </si>
  <si>
    <t>先端省エネノズルの設置・パルスバルブタイプ採用⇒元の圧力を減圧して出量を削減</t>
    <rPh sb="0" eb="2">
      <t>センタン</t>
    </rPh>
    <rPh sb="2" eb="3">
      <t>ショウ</t>
    </rPh>
    <rPh sb="9" eb="11">
      <t>セッチ</t>
    </rPh>
    <rPh sb="21" eb="23">
      <t>サイヨウ</t>
    </rPh>
    <rPh sb="24" eb="25">
      <t>モト</t>
    </rPh>
    <rPh sb="26" eb="28">
      <t>アツリョク</t>
    </rPh>
    <rPh sb="29" eb="31">
      <t>ゲンアツ</t>
    </rPh>
    <rPh sb="33" eb="35">
      <t>デリョウ</t>
    </rPh>
    <rPh sb="36" eb="38">
      <t>サクゲン</t>
    </rPh>
    <phoneticPr fontId="33"/>
  </si>
  <si>
    <t>省エネノズルを付けたら、減圧等の設定変更しないと効果無し</t>
    <rPh sb="0" eb="1">
      <t>ショウ</t>
    </rPh>
    <rPh sb="7" eb="8">
      <t>ツ</t>
    </rPh>
    <rPh sb="12" eb="14">
      <t>ゲンアツ</t>
    </rPh>
    <rPh sb="14" eb="15">
      <t>トウ</t>
    </rPh>
    <rPh sb="16" eb="18">
      <t>セッテイ</t>
    </rPh>
    <rPh sb="18" eb="20">
      <t>ヘンコウ</t>
    </rPh>
    <rPh sb="24" eb="26">
      <t>コウカ</t>
    </rPh>
    <rPh sb="26" eb="27">
      <t>ナ</t>
    </rPh>
    <phoneticPr fontId="33"/>
  </si>
  <si>
    <t>省エネノズル・パルスバルブ・配管圧力損失減等の省エネアイテムを追加してエア使用量削減</t>
    <rPh sb="0" eb="1">
      <t>ショウ</t>
    </rPh>
    <rPh sb="14" eb="16">
      <t>ハイカン</t>
    </rPh>
    <rPh sb="16" eb="20">
      <t>アツリョクソンシツ</t>
    </rPh>
    <rPh sb="20" eb="21">
      <t>ゲン</t>
    </rPh>
    <rPh sb="21" eb="22">
      <t>トウ</t>
    </rPh>
    <rPh sb="23" eb="24">
      <t>ショウ</t>
    </rPh>
    <rPh sb="31" eb="33">
      <t>ツイカ</t>
    </rPh>
    <rPh sb="37" eb="40">
      <t>シヨウリョウ</t>
    </rPh>
    <rPh sb="40" eb="42">
      <t>サクゲン</t>
    </rPh>
    <phoneticPr fontId="33"/>
  </si>
  <si>
    <t>切粉除去のクーラント供給銅パイプの省エネノズル化</t>
    <rPh sb="0" eb="2">
      <t>キリコ</t>
    </rPh>
    <rPh sb="2" eb="4">
      <t>ジョキョ</t>
    </rPh>
    <rPh sb="10" eb="12">
      <t>キョウキュウ</t>
    </rPh>
    <rPh sb="12" eb="13">
      <t>ドウ</t>
    </rPh>
    <rPh sb="17" eb="18">
      <t>ショウ</t>
    </rPh>
    <rPh sb="23" eb="24">
      <t>カ</t>
    </rPh>
    <phoneticPr fontId="33"/>
  </si>
  <si>
    <t>省エネノズルを設置後、クーラントポンプの設定圧を下げる</t>
    <rPh sb="0" eb="1">
      <t>ショウ</t>
    </rPh>
    <rPh sb="7" eb="9">
      <t>セッチ</t>
    </rPh>
    <rPh sb="9" eb="10">
      <t>ゴ</t>
    </rPh>
    <rPh sb="20" eb="23">
      <t>セッテイアツ</t>
    </rPh>
    <rPh sb="24" eb="25">
      <t>サ</t>
    </rPh>
    <phoneticPr fontId="33"/>
  </si>
  <si>
    <t>クーラントによるノズル目詰まりに注意する、場合によってはフィルターメッシュを調整する</t>
    <rPh sb="11" eb="13">
      <t>メヅ</t>
    </rPh>
    <rPh sb="16" eb="18">
      <t>チュウイ</t>
    </rPh>
    <rPh sb="21" eb="23">
      <t>バアイ</t>
    </rPh>
    <rPh sb="38" eb="40">
      <t>チョウセイ</t>
    </rPh>
    <phoneticPr fontId="33"/>
  </si>
  <si>
    <t>増圧弁設定見直し</t>
    <rPh sb="0" eb="3">
      <t>ゾウアツベン</t>
    </rPh>
    <rPh sb="3" eb="7">
      <t>セッテイミナオ</t>
    </rPh>
    <phoneticPr fontId="33"/>
  </si>
  <si>
    <t>圧損を減少し設定値を下げる、増圧が必要な回路部の直前に組み込む</t>
    <rPh sb="0" eb="2">
      <t>アッソン</t>
    </rPh>
    <rPh sb="3" eb="5">
      <t>ゲンショウ</t>
    </rPh>
    <rPh sb="6" eb="9">
      <t>セッテイチ</t>
    </rPh>
    <rPh sb="10" eb="11">
      <t>サ</t>
    </rPh>
    <rPh sb="14" eb="16">
      <t>ゾウアツ</t>
    </rPh>
    <rPh sb="17" eb="19">
      <t>ヒツヨウ</t>
    </rPh>
    <rPh sb="20" eb="22">
      <t>カイロ</t>
    </rPh>
    <rPh sb="22" eb="23">
      <t>ブ</t>
    </rPh>
    <rPh sb="24" eb="26">
      <t>チョクゼン</t>
    </rPh>
    <rPh sb="27" eb="28">
      <t>ク</t>
    </rPh>
    <rPh sb="29" eb="30">
      <t>コ</t>
    </rPh>
    <phoneticPr fontId="33"/>
  </si>
  <si>
    <t>標準エア設定圧で対応できないかを含めて、設定値変更時は設備メーカに確認する</t>
    <rPh sb="0" eb="2">
      <t>ヒョウジュン</t>
    </rPh>
    <rPh sb="4" eb="6">
      <t>セッテイ</t>
    </rPh>
    <rPh sb="6" eb="7">
      <t>アツ</t>
    </rPh>
    <rPh sb="8" eb="10">
      <t>タイオウ</t>
    </rPh>
    <rPh sb="16" eb="17">
      <t>フク</t>
    </rPh>
    <rPh sb="20" eb="23">
      <t>セッテイチ</t>
    </rPh>
    <rPh sb="23" eb="25">
      <t>ヘンコウ</t>
    </rPh>
    <rPh sb="25" eb="26">
      <t>ジ</t>
    </rPh>
    <rPh sb="27" eb="29">
      <t>セツビ</t>
    </rPh>
    <rPh sb="33" eb="35">
      <t>カクニン</t>
    </rPh>
    <phoneticPr fontId="33"/>
  </si>
  <si>
    <t>ファン風量調整のメカニカルダンパ使用の廃止</t>
    <rPh sb="3" eb="5">
      <t>フウリョウ</t>
    </rPh>
    <rPh sb="5" eb="7">
      <t>チョウセイ</t>
    </rPh>
    <rPh sb="16" eb="18">
      <t>シヨウ</t>
    </rPh>
    <rPh sb="19" eb="21">
      <t>ハイシ</t>
    </rPh>
    <phoneticPr fontId="33"/>
  </si>
  <si>
    <t>インバータを追加し、ファンモータ回転数を切り替える</t>
    <rPh sb="6" eb="8">
      <t>ツイカ</t>
    </rPh>
    <rPh sb="16" eb="19">
      <t>カイテンスウ</t>
    </rPh>
    <rPh sb="20" eb="21">
      <t>キ</t>
    </rPh>
    <rPh sb="22" eb="23">
      <t>カ</t>
    </rPh>
    <phoneticPr fontId="33"/>
  </si>
  <si>
    <t>1.5KW未満は費用対効果が得られない場合が有る、排気能力が低下しすぎないように注意する</t>
    <rPh sb="5" eb="7">
      <t>ミマン</t>
    </rPh>
    <rPh sb="8" eb="13">
      <t>ヒヨウタイコウカ</t>
    </rPh>
    <rPh sb="14" eb="15">
      <t>エ</t>
    </rPh>
    <rPh sb="19" eb="21">
      <t>バアイ</t>
    </rPh>
    <rPh sb="22" eb="23">
      <t>ア</t>
    </rPh>
    <rPh sb="25" eb="27">
      <t>ハイキ</t>
    </rPh>
    <rPh sb="27" eb="29">
      <t>ノウリョク</t>
    </rPh>
    <rPh sb="30" eb="32">
      <t>テイカ</t>
    </rPh>
    <rPh sb="40" eb="42">
      <t>チュウイ</t>
    </rPh>
    <phoneticPr fontId="33"/>
  </si>
  <si>
    <t>クーラントポンプ流量調整のバルブ開度での調整方式の廃止</t>
    <rPh sb="8" eb="10">
      <t>リュウリョウ</t>
    </rPh>
    <rPh sb="10" eb="12">
      <t>チョウセイ</t>
    </rPh>
    <rPh sb="16" eb="18">
      <t>カイド</t>
    </rPh>
    <rPh sb="20" eb="22">
      <t>チョウセイ</t>
    </rPh>
    <rPh sb="22" eb="24">
      <t>ホウシキ</t>
    </rPh>
    <rPh sb="25" eb="27">
      <t>ハイシ</t>
    </rPh>
    <phoneticPr fontId="33"/>
  </si>
  <si>
    <t>インバータを追加し、ポンプモータ回転数を切り替える</t>
    <rPh sb="6" eb="8">
      <t>ツイカ</t>
    </rPh>
    <rPh sb="16" eb="19">
      <t>カイテンスウ</t>
    </rPh>
    <rPh sb="20" eb="21">
      <t>キ</t>
    </rPh>
    <rPh sb="22" eb="23">
      <t>カ</t>
    </rPh>
    <phoneticPr fontId="33"/>
  </si>
  <si>
    <t>クーラント流量は、加工条件に影響するので調整後に設定値の正常確認要</t>
    <rPh sb="5" eb="7">
      <t>リュウリョウ</t>
    </rPh>
    <rPh sb="9" eb="11">
      <t>カコウ</t>
    </rPh>
    <rPh sb="11" eb="13">
      <t>ジョウケン</t>
    </rPh>
    <rPh sb="14" eb="16">
      <t>エイキョウ</t>
    </rPh>
    <rPh sb="20" eb="22">
      <t>チョウセイ</t>
    </rPh>
    <rPh sb="22" eb="23">
      <t>ゴ</t>
    </rPh>
    <rPh sb="24" eb="26">
      <t>セッテイ</t>
    </rPh>
    <rPh sb="26" eb="27">
      <t>チ</t>
    </rPh>
    <rPh sb="28" eb="30">
      <t>セイジョウ</t>
    </rPh>
    <rPh sb="30" eb="32">
      <t>カクニン</t>
    </rPh>
    <rPh sb="32" eb="33">
      <t>ヨウ</t>
    </rPh>
    <phoneticPr fontId="33"/>
  </si>
  <si>
    <t>モータのインバータ化による最適流量化</t>
    <rPh sb="9" eb="10">
      <t>カ</t>
    </rPh>
    <rPh sb="13" eb="15">
      <t>サイテキ</t>
    </rPh>
    <rPh sb="15" eb="18">
      <t>リュウリョウカ</t>
    </rPh>
    <phoneticPr fontId="33"/>
  </si>
  <si>
    <t>常用周波数60Hz⇒50Hz　or　50Hzより、最適化、停止時の少流量化</t>
    <rPh sb="0" eb="2">
      <t>ジョウヨウ</t>
    </rPh>
    <rPh sb="2" eb="5">
      <t>シュウハスウ</t>
    </rPh>
    <rPh sb="25" eb="27">
      <t>サイテキ</t>
    </rPh>
    <rPh sb="27" eb="28">
      <t>カ</t>
    </rPh>
    <rPh sb="29" eb="32">
      <t>テイシジ</t>
    </rPh>
    <rPh sb="33" eb="34">
      <t>ショウ</t>
    </rPh>
    <rPh sb="34" eb="36">
      <t>リュウリョウ</t>
    </rPh>
    <rPh sb="36" eb="37">
      <t>カ</t>
    </rPh>
    <phoneticPr fontId="33"/>
  </si>
  <si>
    <t>3.5kW以上のモータは効果大、2kW以上で効果確認実施、それ以下は標準化して改造費用要請後1kW程度まで効果あり、導入コスト低減で可能</t>
    <rPh sb="5" eb="7">
      <t>イジョウ</t>
    </rPh>
    <rPh sb="12" eb="15">
      <t>コウカダイ</t>
    </rPh>
    <rPh sb="19" eb="21">
      <t>イジョウ</t>
    </rPh>
    <rPh sb="22" eb="24">
      <t>コウカ</t>
    </rPh>
    <rPh sb="24" eb="26">
      <t>カクニン</t>
    </rPh>
    <rPh sb="26" eb="28">
      <t>ジッシ</t>
    </rPh>
    <rPh sb="31" eb="33">
      <t>イカ</t>
    </rPh>
    <rPh sb="34" eb="36">
      <t>ヒョウジュン</t>
    </rPh>
    <rPh sb="36" eb="37">
      <t>カ</t>
    </rPh>
    <rPh sb="39" eb="41">
      <t>カイゾウ</t>
    </rPh>
    <rPh sb="41" eb="43">
      <t>ヒヨウ</t>
    </rPh>
    <rPh sb="43" eb="45">
      <t>ヨウセイ</t>
    </rPh>
    <rPh sb="45" eb="46">
      <t>ゴ</t>
    </rPh>
    <rPh sb="49" eb="51">
      <t>テイド</t>
    </rPh>
    <rPh sb="53" eb="55">
      <t>コウカ</t>
    </rPh>
    <rPh sb="58" eb="60">
      <t>ドウニュウ</t>
    </rPh>
    <rPh sb="63" eb="65">
      <t>テイゲン</t>
    </rPh>
    <rPh sb="66" eb="68">
      <t>カノウ</t>
    </rPh>
    <phoneticPr fontId="33"/>
  </si>
  <si>
    <t>温度調整ユニット（オイル・クーラント）のインバータ化更新</t>
    <rPh sb="0" eb="2">
      <t>オンド</t>
    </rPh>
    <rPh sb="2" eb="4">
      <t>チョウセイ</t>
    </rPh>
    <rPh sb="25" eb="26">
      <t>カ</t>
    </rPh>
    <rPh sb="26" eb="28">
      <t>コウシン</t>
    </rPh>
    <phoneticPr fontId="33"/>
  </si>
  <si>
    <t>温度調整ユニットをインバータ仕様の機器に更新</t>
    <rPh sb="0" eb="2">
      <t>オンド</t>
    </rPh>
    <rPh sb="2" eb="4">
      <t>チョウセイ</t>
    </rPh>
    <rPh sb="14" eb="16">
      <t>シヨウ</t>
    </rPh>
    <rPh sb="17" eb="19">
      <t>キキ</t>
    </rPh>
    <rPh sb="20" eb="22">
      <t>コウシン</t>
    </rPh>
    <phoneticPr fontId="33"/>
  </si>
  <si>
    <t>投資対効果は個別設備での確認が必要</t>
    <rPh sb="0" eb="2">
      <t>トウシ</t>
    </rPh>
    <rPh sb="2" eb="3">
      <t>タイ</t>
    </rPh>
    <rPh sb="3" eb="5">
      <t>コウカ</t>
    </rPh>
    <rPh sb="6" eb="8">
      <t>コベツ</t>
    </rPh>
    <rPh sb="8" eb="10">
      <t>セツビ</t>
    </rPh>
    <rPh sb="12" eb="14">
      <t>カクニン</t>
    </rPh>
    <rPh sb="15" eb="17">
      <t>ヒツヨウ</t>
    </rPh>
    <phoneticPr fontId="33"/>
  </si>
  <si>
    <t>ブラシレスモータ変更（インバータの代替え）</t>
    <rPh sb="8" eb="10">
      <t>ヘンコウ</t>
    </rPh>
    <rPh sb="17" eb="19">
      <t>ダイガ</t>
    </rPh>
    <phoneticPr fontId="33"/>
  </si>
  <si>
    <t>ファンモータ等のトルクが小さくても良い場合は、変更により、サイズダウン可能</t>
    <rPh sb="6" eb="7">
      <t>トウ</t>
    </rPh>
    <rPh sb="12" eb="13">
      <t>チイ</t>
    </rPh>
    <rPh sb="17" eb="21">
      <t>イイバアイ</t>
    </rPh>
    <rPh sb="23" eb="25">
      <t>ヘンコウ</t>
    </rPh>
    <rPh sb="35" eb="37">
      <t>カノウ</t>
    </rPh>
    <phoneticPr fontId="33"/>
  </si>
  <si>
    <t>ブラシレスモータは、高速回転が可能なので、風圧が必要のない場合は交換可能</t>
    <rPh sb="10" eb="14">
      <t>コウソクカイテン</t>
    </rPh>
    <rPh sb="15" eb="17">
      <t>カノウ</t>
    </rPh>
    <rPh sb="21" eb="23">
      <t>フウアツ</t>
    </rPh>
    <rPh sb="24" eb="26">
      <t>ヒツヨウ</t>
    </rPh>
    <rPh sb="29" eb="31">
      <t>バアイ</t>
    </rPh>
    <rPh sb="32" eb="36">
      <t>コウカンカノウ</t>
    </rPh>
    <phoneticPr fontId="33"/>
  </si>
  <si>
    <t>クーラントポンプの用途別細分化</t>
    <rPh sb="9" eb="11">
      <t>ヨウト</t>
    </rPh>
    <rPh sb="11" eb="12">
      <t>ベツ</t>
    </rPh>
    <rPh sb="12" eb="15">
      <t>サイブンカ</t>
    </rPh>
    <phoneticPr fontId="33"/>
  </si>
  <si>
    <t>加工用、ベッド洗浄用等クーラントポンプを分割・小型化して、必要時のみ使用する制御に変更</t>
    <rPh sb="0" eb="3">
      <t>カコウヨウ</t>
    </rPh>
    <rPh sb="7" eb="10">
      <t>センジョウヨウ</t>
    </rPh>
    <rPh sb="10" eb="11">
      <t>ナド</t>
    </rPh>
    <rPh sb="20" eb="22">
      <t>ブンカツ</t>
    </rPh>
    <rPh sb="23" eb="26">
      <t>コガタカ</t>
    </rPh>
    <rPh sb="29" eb="31">
      <t>ヒツヨウ</t>
    </rPh>
    <rPh sb="31" eb="32">
      <t>ジ</t>
    </rPh>
    <rPh sb="34" eb="36">
      <t>シヨウ</t>
    </rPh>
    <rPh sb="38" eb="40">
      <t>セイギョ</t>
    </rPh>
    <rPh sb="41" eb="43">
      <t>ヘンコウ</t>
    </rPh>
    <phoneticPr fontId="33"/>
  </si>
  <si>
    <t>クーラントフィルタに逆洗浄タイプを採用</t>
    <rPh sb="10" eb="11">
      <t>ギャク</t>
    </rPh>
    <rPh sb="11" eb="13">
      <t>センジョウ</t>
    </rPh>
    <rPh sb="17" eb="19">
      <t>サイヨウ</t>
    </rPh>
    <phoneticPr fontId="33"/>
  </si>
  <si>
    <t>フィルタ目詰まりを防いで、クーラントポンプの負荷低減</t>
    <rPh sb="4" eb="6">
      <t>メヅ</t>
    </rPh>
    <rPh sb="9" eb="10">
      <t>フセ</t>
    </rPh>
    <rPh sb="22" eb="24">
      <t>フカ</t>
    </rPh>
    <rPh sb="24" eb="26">
      <t>テイゲン</t>
    </rPh>
    <phoneticPr fontId="33"/>
  </si>
  <si>
    <t>本体</t>
    <rPh sb="0" eb="2">
      <t>ホンタイ</t>
    </rPh>
    <phoneticPr fontId="33"/>
  </si>
  <si>
    <t>本体部</t>
    <rPh sb="0" eb="3">
      <t>ホンタイブ</t>
    </rPh>
    <phoneticPr fontId="33"/>
  </si>
  <si>
    <t>ユニット</t>
    <phoneticPr fontId="33"/>
  </si>
  <si>
    <t>切削・研削加工</t>
    <rPh sb="0" eb="2">
      <t>セッサク</t>
    </rPh>
    <rPh sb="3" eb="5">
      <t>ケンサク</t>
    </rPh>
    <rPh sb="5" eb="7">
      <t>カコウ</t>
    </rPh>
    <phoneticPr fontId="33"/>
  </si>
  <si>
    <t>スピンドル・スライダー・制御機器</t>
    <rPh sb="12" eb="14">
      <t>セイギョ</t>
    </rPh>
    <rPh sb="14" eb="16">
      <t>キキ</t>
    </rPh>
    <phoneticPr fontId="33"/>
  </si>
  <si>
    <r>
      <t xml:space="preserve">
［高精度］
</t>
    </r>
    <r>
      <rPr>
        <sz val="14"/>
        <rFont val="Meiryo UI"/>
        <family val="3"/>
        <charset val="128"/>
      </rPr>
      <t xml:space="preserve">
・マシニングセンタ
</t>
    </r>
    <r>
      <rPr>
        <sz val="12"/>
        <rFont val="Meiryo UI"/>
        <family val="3"/>
        <charset val="128"/>
      </rPr>
      <t>（穴／フライス／
タップ加工 他）</t>
    </r>
    <r>
      <rPr>
        <sz val="14"/>
        <rFont val="Meiryo UI"/>
        <family val="3"/>
        <charset val="128"/>
      </rPr>
      <t xml:space="preserve">
・旋削加工機
・研削加工機
・ホーニング機</t>
    </r>
    <r>
      <rPr>
        <b/>
        <sz val="14"/>
        <rFont val="Meiryo UI"/>
        <family val="3"/>
        <charset val="128"/>
      </rPr>
      <t xml:space="preserve">
［一般精度］
</t>
    </r>
    <r>
      <rPr>
        <sz val="14"/>
        <rFont val="Meiryo UI"/>
        <family val="3"/>
        <charset val="128"/>
      </rPr>
      <t xml:space="preserve">
・ばり取り機
・ブラッシング機</t>
    </r>
    <rPh sb="2" eb="5">
      <t>コウセイド</t>
    </rPh>
    <phoneticPr fontId="33"/>
  </si>
  <si>
    <t>［高精度］</t>
    <rPh sb="1" eb="2">
      <t>コウ</t>
    </rPh>
    <rPh sb="2" eb="4">
      <t>セイド</t>
    </rPh>
    <phoneticPr fontId="33"/>
  </si>
  <si>
    <t>エアクランプ</t>
  </si>
  <si>
    <t>エア増圧弁</t>
    <rPh sb="2" eb="5">
      <t>ゾウアツベン</t>
    </rPh>
    <phoneticPr fontId="33"/>
  </si>
  <si>
    <t>切粉エアブロー</t>
    <rPh sb="0" eb="2">
      <t>キリコ</t>
    </rPh>
    <phoneticPr fontId="33"/>
  </si>
  <si>
    <t>本体</t>
  </si>
  <si>
    <t>［一般精度］</t>
    <rPh sb="1" eb="3">
      <t>イッパン</t>
    </rPh>
    <rPh sb="3" eb="5">
      <t>セイド</t>
    </rPh>
    <phoneticPr fontId="33"/>
  </si>
  <si>
    <t>切粉エアブロー</t>
    <rPh sb="0" eb="1">
      <t>コナ</t>
    </rPh>
    <phoneticPr fontId="33"/>
  </si>
  <si>
    <t>付帯部</t>
    <rPh sb="0" eb="3">
      <t>フタイブ</t>
    </rPh>
    <phoneticPr fontId="33"/>
  </si>
  <si>
    <t>クーラントユニット</t>
  </si>
  <si>
    <t>ポンプモータ部</t>
    <rPh sb="6" eb="7">
      <t>ブ</t>
    </rPh>
    <phoneticPr fontId="33"/>
  </si>
  <si>
    <t>［共通］</t>
    <rPh sb="1" eb="3">
      <t>キョウツウ</t>
    </rPh>
    <phoneticPr fontId="33"/>
  </si>
  <si>
    <t>（切粉除去）
配管・先端ノズル</t>
    <rPh sb="7" eb="9">
      <t>ハイカン</t>
    </rPh>
    <rPh sb="10" eb="12">
      <t>センタン</t>
    </rPh>
    <phoneticPr fontId="33"/>
  </si>
  <si>
    <t>チップコンベア</t>
  </si>
  <si>
    <t>浄油装置</t>
    <rPh sb="0" eb="2">
      <t>ジョウユ</t>
    </rPh>
    <rPh sb="2" eb="4">
      <t>ソウチ</t>
    </rPh>
    <phoneticPr fontId="33"/>
  </si>
  <si>
    <t>廃液ポンプ</t>
    <rPh sb="0" eb="2">
      <t>ハイエキ</t>
    </rPh>
    <phoneticPr fontId="33"/>
  </si>
  <si>
    <t>集塵機</t>
    <rPh sb="0" eb="2">
      <t>シュウジン</t>
    </rPh>
    <rPh sb="2" eb="3">
      <t>キ</t>
    </rPh>
    <phoneticPr fontId="33"/>
  </si>
  <si>
    <t>ファンモータ部</t>
    <rPh sb="6" eb="7">
      <t>ブ</t>
    </rPh>
    <phoneticPr fontId="33"/>
  </si>
  <si>
    <t>ミストコレクタ</t>
  </si>
  <si>
    <t>排気</t>
    <rPh sb="0" eb="2">
      <t>ハイキ</t>
    </rPh>
    <phoneticPr fontId="33"/>
  </si>
  <si>
    <t>チラー</t>
  </si>
  <si>
    <t>温調式</t>
    <rPh sb="0" eb="3">
      <t>オンチョウシキ</t>
    </rPh>
    <phoneticPr fontId="33"/>
  </si>
  <si>
    <t>◆目標・活動振り返り帳票</t>
    <rPh sb="1" eb="3">
      <t>モクヒョウ</t>
    </rPh>
    <rPh sb="4" eb="6">
      <t>カツドウ</t>
    </rPh>
    <rPh sb="6" eb="7">
      <t>フ</t>
    </rPh>
    <rPh sb="8" eb="9">
      <t>カエ</t>
    </rPh>
    <rPh sb="10" eb="12">
      <t>チョウヒョウ</t>
    </rPh>
    <phoneticPr fontId="2"/>
  </si>
  <si>
    <t>企業/担当者：</t>
    <rPh sb="0" eb="2">
      <t>キギョウ</t>
    </rPh>
    <rPh sb="3" eb="6">
      <t>タントウシャ</t>
    </rPh>
    <phoneticPr fontId="18"/>
  </si>
  <si>
    <t>１．狙い</t>
    <rPh sb="2" eb="3">
      <t>ネラ</t>
    </rPh>
    <phoneticPr fontId="18"/>
  </si>
  <si>
    <t>メールアドレス：</t>
    <phoneticPr fontId="18"/>
  </si>
  <si>
    <t>仕入先様がこの1年のCN活動を振り返り、次年度に活かして頂くため</t>
    <rPh sb="0" eb="3">
      <t>シイレサキ</t>
    </rPh>
    <rPh sb="3" eb="4">
      <t>サマ</t>
    </rPh>
    <rPh sb="28" eb="29">
      <t>イタダ</t>
    </rPh>
    <phoneticPr fontId="18"/>
  </si>
  <si>
    <t>※上記は回収する場合に使用</t>
    <rPh sb="1" eb="3">
      <t>ジョウキ</t>
    </rPh>
    <rPh sb="4" eb="6">
      <t>カイシュウ</t>
    </rPh>
    <rPh sb="8" eb="10">
      <t>バアイ</t>
    </rPh>
    <rPh sb="11" eb="13">
      <t>シヨウ</t>
    </rPh>
    <phoneticPr fontId="18"/>
  </si>
  <si>
    <t>２．振り返り内容</t>
    <rPh sb="2" eb="3">
      <t>フ</t>
    </rPh>
    <rPh sb="4" eb="5">
      <t>カエ</t>
    </rPh>
    <rPh sb="6" eb="8">
      <t>ナイヨウ</t>
    </rPh>
    <phoneticPr fontId="18"/>
  </si>
  <si>
    <t>当年度実績</t>
    <rPh sb="0" eb="3">
      <t>トウネンド</t>
    </rPh>
    <rPh sb="3" eb="5">
      <t>ジッセキ</t>
    </rPh>
    <phoneticPr fontId="2"/>
  </si>
  <si>
    <t>次年度計画</t>
    <rPh sb="0" eb="3">
      <t>ジネンド</t>
    </rPh>
    <rPh sb="3" eb="5">
      <t>ケイカク</t>
    </rPh>
    <phoneticPr fontId="2"/>
  </si>
  <si>
    <t>目標</t>
    <rPh sb="0" eb="2">
      <t>モクヒョウ</t>
    </rPh>
    <phoneticPr fontId="2"/>
  </si>
  <si>
    <r>
      <rPr>
        <sz val="11"/>
        <color rgb="FF0000FF"/>
        <rFont val="Meiryo UI"/>
        <family val="3"/>
        <charset val="128"/>
      </rPr>
      <t>当年度の目標を記入</t>
    </r>
    <r>
      <rPr>
        <sz val="11"/>
        <color theme="1"/>
        <rFont val="Meiryo UI"/>
        <family val="3"/>
        <charset val="128"/>
      </rPr>
      <t xml:space="preserve">
・</t>
    </r>
    <rPh sb="0" eb="3">
      <t>トウネンド</t>
    </rPh>
    <rPh sb="4" eb="6">
      <t>モクヒョウ</t>
    </rPh>
    <rPh sb="7" eb="9">
      <t>キニュウ</t>
    </rPh>
    <phoneticPr fontId="2"/>
  </si>
  <si>
    <r>
      <rPr>
        <sz val="11"/>
        <color rgb="FF0000FF"/>
        <rFont val="Meiryo UI"/>
        <family val="3"/>
        <charset val="128"/>
      </rPr>
      <t>当年度を踏まえた次年度の目標を記入</t>
    </r>
    <r>
      <rPr>
        <sz val="11"/>
        <color theme="1"/>
        <rFont val="Meiryo UI"/>
        <family val="3"/>
        <charset val="128"/>
      </rPr>
      <t xml:space="preserve">
・</t>
    </r>
    <rPh sb="0" eb="3">
      <t>トウネンド</t>
    </rPh>
    <rPh sb="4" eb="5">
      <t>フ</t>
    </rPh>
    <rPh sb="8" eb="11">
      <t>ジネンド</t>
    </rPh>
    <rPh sb="12" eb="14">
      <t>モクヒョウ</t>
    </rPh>
    <rPh sb="15" eb="17">
      <t>キニュウ</t>
    </rPh>
    <phoneticPr fontId="2"/>
  </si>
  <si>
    <t>目標に対する実績</t>
    <rPh sb="0" eb="2">
      <t>モクヒョウ</t>
    </rPh>
    <rPh sb="3" eb="4">
      <t>タイ</t>
    </rPh>
    <rPh sb="6" eb="8">
      <t>ジッセキ</t>
    </rPh>
    <phoneticPr fontId="2"/>
  </si>
  <si>
    <r>
      <rPr>
        <sz val="11"/>
        <color rgb="FF0000FF"/>
        <rFont val="Meiryo UI"/>
        <family val="3"/>
        <charset val="128"/>
      </rPr>
      <t>上記に対する実績を記入</t>
    </r>
    <r>
      <rPr>
        <sz val="11"/>
        <color theme="1"/>
        <rFont val="Meiryo UI"/>
        <family val="3"/>
        <charset val="128"/>
      </rPr>
      <t xml:space="preserve">
・</t>
    </r>
    <rPh sb="0" eb="2">
      <t>ジョウキ</t>
    </rPh>
    <rPh sb="3" eb="4">
      <t>タイ</t>
    </rPh>
    <rPh sb="6" eb="8">
      <t>ジッセキ</t>
    </rPh>
    <rPh sb="9" eb="11">
      <t>キニュウ</t>
    </rPh>
    <phoneticPr fontId="2"/>
  </si>
  <si>
    <t>次年度活動計画
(課題への対応含む)</t>
    <rPh sb="0" eb="3">
      <t>ジネンド</t>
    </rPh>
    <rPh sb="3" eb="5">
      <t>カツドウ</t>
    </rPh>
    <rPh sb="5" eb="7">
      <t>ケイカク</t>
    </rPh>
    <rPh sb="9" eb="11">
      <t>カダイ</t>
    </rPh>
    <rPh sb="13" eb="15">
      <t>タイオウ</t>
    </rPh>
    <rPh sb="15" eb="16">
      <t>フク</t>
    </rPh>
    <phoneticPr fontId="2"/>
  </si>
  <si>
    <r>
      <rPr>
        <sz val="11"/>
        <color rgb="FF0000FF"/>
        <rFont val="Meiryo UI"/>
        <family val="3"/>
        <charset val="128"/>
      </rPr>
      <t>当年度の課題等を踏まえた次年度の活動を記入</t>
    </r>
    <r>
      <rPr>
        <sz val="11"/>
        <color theme="1"/>
        <rFont val="Meiryo UI"/>
        <family val="3"/>
        <charset val="128"/>
      </rPr>
      <t xml:space="preserve">
・
・
・</t>
    </r>
    <rPh sb="0" eb="3">
      <t>トウネンド</t>
    </rPh>
    <rPh sb="4" eb="6">
      <t>カダイ</t>
    </rPh>
    <rPh sb="6" eb="7">
      <t>ナド</t>
    </rPh>
    <rPh sb="8" eb="9">
      <t>フ</t>
    </rPh>
    <rPh sb="12" eb="15">
      <t>ジネンド</t>
    </rPh>
    <rPh sb="16" eb="18">
      <t>カツドウ</t>
    </rPh>
    <rPh sb="19" eb="21">
      <t>キニュウ</t>
    </rPh>
    <phoneticPr fontId="2"/>
  </si>
  <si>
    <t>目標達成に向けた
活動(実績)</t>
    <rPh sb="0" eb="2">
      <t>モクヒョウ</t>
    </rPh>
    <rPh sb="2" eb="4">
      <t>タッセイ</t>
    </rPh>
    <rPh sb="5" eb="6">
      <t>ム</t>
    </rPh>
    <rPh sb="9" eb="11">
      <t>カツドウ</t>
    </rPh>
    <rPh sb="12" eb="14">
      <t>ジッセキ</t>
    </rPh>
    <phoneticPr fontId="2"/>
  </si>
  <si>
    <r>
      <rPr>
        <sz val="11"/>
        <color rgb="FF0000FF"/>
        <rFont val="Meiryo UI"/>
        <family val="3"/>
        <charset val="128"/>
      </rPr>
      <t>この1年、実施してきた活動を記入</t>
    </r>
    <r>
      <rPr>
        <sz val="11"/>
        <color theme="1"/>
        <rFont val="Meiryo UI"/>
        <family val="3"/>
        <charset val="128"/>
      </rPr>
      <t xml:space="preserve">
・
・
・</t>
    </r>
    <rPh sb="3" eb="4">
      <t>ネン</t>
    </rPh>
    <rPh sb="5" eb="7">
      <t>ジッシ</t>
    </rPh>
    <rPh sb="11" eb="13">
      <t>カツドウ</t>
    </rPh>
    <rPh sb="14" eb="16">
      <t>キニュウ</t>
    </rPh>
    <phoneticPr fontId="2"/>
  </si>
  <si>
    <t>1年間の取り組みを
踏まえた課題</t>
    <rPh sb="1" eb="3">
      <t>ネンカン</t>
    </rPh>
    <rPh sb="4" eb="5">
      <t>ト</t>
    </rPh>
    <rPh sb="6" eb="7">
      <t>ク</t>
    </rPh>
    <rPh sb="10" eb="11">
      <t>フ</t>
    </rPh>
    <rPh sb="14" eb="16">
      <t>カダイ</t>
    </rPh>
    <phoneticPr fontId="2"/>
  </si>
  <si>
    <r>
      <rPr>
        <sz val="11"/>
        <color rgb="FF0000FF"/>
        <rFont val="Meiryo UI"/>
        <family val="3"/>
        <charset val="128"/>
      </rPr>
      <t>この1年、取り組んで浮き彫りになった課題を記入</t>
    </r>
    <r>
      <rPr>
        <sz val="11"/>
        <color theme="1"/>
        <rFont val="Meiryo UI"/>
        <family val="3"/>
        <charset val="128"/>
      </rPr>
      <t xml:space="preserve">
・
・
・</t>
    </r>
    <rPh sb="3" eb="4">
      <t>ネン</t>
    </rPh>
    <rPh sb="5" eb="6">
      <t>ト</t>
    </rPh>
    <rPh sb="7" eb="8">
      <t>ク</t>
    </rPh>
    <rPh sb="10" eb="11">
      <t>ウ</t>
    </rPh>
    <rPh sb="12" eb="13">
      <t>ボ</t>
    </rPh>
    <rPh sb="18" eb="20">
      <t>カダイ</t>
    </rPh>
    <rPh sb="21" eb="23">
      <t>キニュウ</t>
    </rPh>
    <phoneticPr fontId="2"/>
  </si>
  <si>
    <t>ダイカスト</t>
  </si>
  <si>
    <t>電・エ</t>
    <rPh sb="0" eb="1">
      <t>デン</t>
    </rPh>
    <phoneticPr fontId="44"/>
  </si>
  <si>
    <t>長時間停止時の電源・元エアバルブOFF</t>
    <rPh sb="0" eb="3">
      <t>チョウジカン</t>
    </rPh>
    <rPh sb="3" eb="6">
      <t>テイシジ</t>
    </rPh>
    <rPh sb="7" eb="9">
      <t>デンゲン</t>
    </rPh>
    <rPh sb="10" eb="11">
      <t>モト</t>
    </rPh>
    <phoneticPr fontId="44"/>
  </si>
  <si>
    <t>設備毎及び全体の元電源・元エアバルブOFF</t>
    <rPh sb="0" eb="2">
      <t>セツビ</t>
    </rPh>
    <rPh sb="2" eb="3">
      <t>ゴト</t>
    </rPh>
    <rPh sb="3" eb="4">
      <t>オヨ</t>
    </rPh>
    <rPh sb="5" eb="7">
      <t>ゼンタイ</t>
    </rPh>
    <rPh sb="8" eb="9">
      <t>モト</t>
    </rPh>
    <rPh sb="9" eb="11">
      <t>デンゲン</t>
    </rPh>
    <rPh sb="12" eb="13">
      <t>モト</t>
    </rPh>
    <phoneticPr fontId="44"/>
  </si>
  <si>
    <t>長時間停止：連休・土日・直間・昼休みの各時間の長さによって検討後実施</t>
    <rPh sb="0" eb="3">
      <t>チョウジカン</t>
    </rPh>
    <rPh sb="3" eb="5">
      <t>テイシ</t>
    </rPh>
    <rPh sb="19" eb="20">
      <t>カク</t>
    </rPh>
    <rPh sb="20" eb="22">
      <t>ジカン</t>
    </rPh>
    <rPh sb="23" eb="24">
      <t>ナガ</t>
    </rPh>
    <rPh sb="29" eb="31">
      <t>ケントウ</t>
    </rPh>
    <rPh sb="31" eb="32">
      <t>ゴ</t>
    </rPh>
    <rPh sb="32" eb="34">
      <t>ジッシ</t>
    </rPh>
    <phoneticPr fontId="44"/>
  </si>
  <si>
    <t>ミストコレクタ・集塵機・ポンプモータの電源OFF</t>
    <rPh sb="8" eb="10">
      <t>シュウジン</t>
    </rPh>
    <rPh sb="10" eb="11">
      <t>キ</t>
    </rPh>
    <rPh sb="19" eb="21">
      <t>デンゲン</t>
    </rPh>
    <phoneticPr fontId="44"/>
  </si>
  <si>
    <t>生産を実施しないときはファン・モータOFF</t>
    <rPh sb="0" eb="2">
      <t>セイサン</t>
    </rPh>
    <rPh sb="3" eb="5">
      <t>ジッシ</t>
    </rPh>
    <phoneticPr fontId="44"/>
  </si>
  <si>
    <t>1kw・1時間の電気代で効果を判断・ファンを止めても設備故障しないか設備メーカに確認要</t>
    <rPh sb="5" eb="7">
      <t>ジカン</t>
    </rPh>
    <rPh sb="8" eb="11">
      <t>デンキダイ</t>
    </rPh>
    <rPh sb="12" eb="14">
      <t>コウカ</t>
    </rPh>
    <rPh sb="15" eb="17">
      <t>ハンダン</t>
    </rPh>
    <phoneticPr fontId="44"/>
  </si>
  <si>
    <t>エア配管のトグロ状態の仮設置（圧力損失）状態廃止</t>
    <rPh sb="2" eb="4">
      <t>ハイカン</t>
    </rPh>
    <rPh sb="8" eb="10">
      <t>ジョウタイ</t>
    </rPh>
    <rPh sb="11" eb="12">
      <t>カリ</t>
    </rPh>
    <rPh sb="12" eb="14">
      <t>セッチ</t>
    </rPh>
    <rPh sb="15" eb="17">
      <t>アツリョク</t>
    </rPh>
    <rPh sb="17" eb="19">
      <t>ソンシツ</t>
    </rPh>
    <rPh sb="20" eb="22">
      <t>ジョウタイ</t>
    </rPh>
    <rPh sb="22" eb="24">
      <t>ハイシ</t>
    </rPh>
    <phoneticPr fontId="44"/>
  </si>
  <si>
    <t>配管長さ最小化</t>
    <rPh sb="0" eb="2">
      <t>ハイカン</t>
    </rPh>
    <rPh sb="2" eb="3">
      <t>ナガ</t>
    </rPh>
    <rPh sb="4" eb="7">
      <t>サイショウカ</t>
    </rPh>
    <phoneticPr fontId="44"/>
  </si>
  <si>
    <t>エア配管の不要な口径絞り(圧力損失)廃止</t>
    <rPh sb="2" eb="4">
      <t>ハイカン</t>
    </rPh>
    <rPh sb="5" eb="7">
      <t>フヨウ</t>
    </rPh>
    <rPh sb="8" eb="10">
      <t>コウケイ</t>
    </rPh>
    <rPh sb="10" eb="11">
      <t>シボ</t>
    </rPh>
    <rPh sb="13" eb="15">
      <t>アツリョク</t>
    </rPh>
    <rPh sb="15" eb="17">
      <t>ソンシツ</t>
    </rPh>
    <rPh sb="18" eb="20">
      <t>ハイシ</t>
    </rPh>
    <phoneticPr fontId="44"/>
  </si>
  <si>
    <t>配管部品適正化</t>
    <rPh sb="0" eb="2">
      <t>ハイカン</t>
    </rPh>
    <rPh sb="2" eb="4">
      <t>ブヒン</t>
    </rPh>
    <rPh sb="4" eb="7">
      <t>テキセイカ</t>
    </rPh>
    <phoneticPr fontId="33"/>
  </si>
  <si>
    <t>長時間停止時の保持温度低温化</t>
    <rPh sb="0" eb="3">
      <t>チョウジカン</t>
    </rPh>
    <rPh sb="3" eb="5">
      <t>テイシ</t>
    </rPh>
    <rPh sb="5" eb="6">
      <t>ジ</t>
    </rPh>
    <rPh sb="7" eb="9">
      <t>ホジ</t>
    </rPh>
    <rPh sb="9" eb="11">
      <t>オンド</t>
    </rPh>
    <rPh sb="11" eb="14">
      <t>テイオンカ</t>
    </rPh>
    <phoneticPr fontId="33"/>
  </si>
  <si>
    <t>停められない設備の保持時温度を低温設定</t>
    <rPh sb="0" eb="1">
      <t>ト</t>
    </rPh>
    <rPh sb="6" eb="8">
      <t>セツビ</t>
    </rPh>
    <rPh sb="9" eb="11">
      <t>ホジ</t>
    </rPh>
    <rPh sb="11" eb="12">
      <t>ジ</t>
    </rPh>
    <rPh sb="12" eb="14">
      <t>オンド</t>
    </rPh>
    <rPh sb="15" eb="17">
      <t>テイオン</t>
    </rPh>
    <rPh sb="17" eb="19">
      <t>セッテイ</t>
    </rPh>
    <phoneticPr fontId="33"/>
  </si>
  <si>
    <t>復帰までの時間確認と必要ｴﾈﾙｷﾞ量と省ｴﾈ効果量のﾊﾞﾗﾝｽ検討</t>
    <rPh sb="0" eb="2">
      <t>フッキ</t>
    </rPh>
    <rPh sb="5" eb="7">
      <t>ジカン</t>
    </rPh>
    <rPh sb="7" eb="9">
      <t>カクニン</t>
    </rPh>
    <rPh sb="10" eb="12">
      <t>ヒツヨウ</t>
    </rPh>
    <rPh sb="17" eb="18">
      <t>リョウ</t>
    </rPh>
    <rPh sb="19" eb="20">
      <t>ショウ</t>
    </rPh>
    <rPh sb="22" eb="24">
      <t>コウカ</t>
    </rPh>
    <rPh sb="24" eb="25">
      <t>リョウ</t>
    </rPh>
    <rPh sb="31" eb="33">
      <t>ケントウ</t>
    </rPh>
    <phoneticPr fontId="33"/>
  </si>
  <si>
    <t>溶湯保持時の炉蓋閉め</t>
    <rPh sb="0" eb="2">
      <t>ヨウトウ</t>
    </rPh>
    <rPh sb="2" eb="4">
      <t>ホジ</t>
    </rPh>
    <rPh sb="4" eb="5">
      <t>ジ</t>
    </rPh>
    <rPh sb="6" eb="7">
      <t>ロ</t>
    </rPh>
    <rPh sb="7" eb="8">
      <t>フタ</t>
    </rPh>
    <rPh sb="8" eb="9">
      <t>シ</t>
    </rPh>
    <phoneticPr fontId="33"/>
  </si>
  <si>
    <t>生産時以外は蓋を閉め、放熱によるｴﾈﾙｷﾞﾛｽ低減</t>
    <rPh sb="0" eb="2">
      <t>セイサン</t>
    </rPh>
    <rPh sb="2" eb="3">
      <t>ジ</t>
    </rPh>
    <rPh sb="3" eb="5">
      <t>イガイ</t>
    </rPh>
    <rPh sb="6" eb="7">
      <t>フタ</t>
    </rPh>
    <rPh sb="8" eb="9">
      <t>シ</t>
    </rPh>
    <rPh sb="11" eb="13">
      <t>ホウネツ</t>
    </rPh>
    <rPh sb="23" eb="25">
      <t>テイゲン</t>
    </rPh>
    <phoneticPr fontId="33"/>
  </si>
  <si>
    <t>ガ</t>
  </si>
  <si>
    <t>燃焼空気比の適正化</t>
    <rPh sb="0" eb="2">
      <t>ネンショウ</t>
    </rPh>
    <rPh sb="2" eb="4">
      <t>クウキ</t>
    </rPh>
    <rPh sb="4" eb="5">
      <t>ヒ</t>
    </rPh>
    <rPh sb="6" eb="9">
      <t>テキセイカ</t>
    </rPh>
    <phoneticPr fontId="33"/>
  </si>
  <si>
    <t>燃焼中の空気比を理論空気比に近づけ、燃焼ﾛｽを低減</t>
    <rPh sb="0" eb="2">
      <t>ネンショウ</t>
    </rPh>
    <rPh sb="2" eb="3">
      <t>チュウ</t>
    </rPh>
    <rPh sb="4" eb="6">
      <t>クウキ</t>
    </rPh>
    <rPh sb="6" eb="7">
      <t>ヒ</t>
    </rPh>
    <rPh sb="8" eb="10">
      <t>リロン</t>
    </rPh>
    <rPh sb="10" eb="12">
      <t>クウキ</t>
    </rPh>
    <rPh sb="12" eb="13">
      <t>ヒ</t>
    </rPh>
    <rPh sb="14" eb="15">
      <t>チカ</t>
    </rPh>
    <rPh sb="18" eb="20">
      <t>ネンショウ</t>
    </rPh>
    <rPh sb="23" eb="25">
      <t>テイゲン</t>
    </rPh>
    <phoneticPr fontId="33"/>
  </si>
  <si>
    <t>DCマシンの油圧ポンプOFF</t>
    <rPh sb="6" eb="8">
      <t>ユアツ</t>
    </rPh>
    <phoneticPr fontId="33"/>
  </si>
  <si>
    <t>非稼働時の運転準備切による油圧ポンプOFF</t>
    <rPh sb="0" eb="4">
      <t>ヒカドウジ</t>
    </rPh>
    <rPh sb="5" eb="9">
      <t>ウンテンジュンビ</t>
    </rPh>
    <rPh sb="9" eb="10">
      <t>キリ</t>
    </rPh>
    <rPh sb="13" eb="15">
      <t>ユアツ</t>
    </rPh>
    <phoneticPr fontId="33"/>
  </si>
  <si>
    <t>エアブローガンの改善</t>
    <rPh sb="8" eb="10">
      <t>カイゼン</t>
    </rPh>
    <phoneticPr fontId="44"/>
  </si>
  <si>
    <t>先端省エネノズルの設置・パルスバルブタイプ採用⇒元の圧力を減圧して出量を削減</t>
    <rPh sb="0" eb="2">
      <t>センタン</t>
    </rPh>
    <rPh sb="2" eb="3">
      <t>ショウ</t>
    </rPh>
    <rPh sb="9" eb="11">
      <t>セッチ</t>
    </rPh>
    <rPh sb="21" eb="23">
      <t>サイヨウ</t>
    </rPh>
    <rPh sb="24" eb="25">
      <t>モト</t>
    </rPh>
    <rPh sb="26" eb="28">
      <t>アツリョク</t>
    </rPh>
    <rPh sb="29" eb="31">
      <t>ゲンアツ</t>
    </rPh>
    <rPh sb="33" eb="35">
      <t>デリョウ</t>
    </rPh>
    <rPh sb="36" eb="38">
      <t>サクゲン</t>
    </rPh>
    <phoneticPr fontId="44"/>
  </si>
  <si>
    <t>省エネノズルを付けたら、減圧等の設定変更しないと効果無し</t>
    <rPh sb="0" eb="1">
      <t>ショウ</t>
    </rPh>
    <rPh sb="7" eb="8">
      <t>ツ</t>
    </rPh>
    <rPh sb="12" eb="14">
      <t>ゲンアツ</t>
    </rPh>
    <rPh sb="14" eb="15">
      <t>トウ</t>
    </rPh>
    <rPh sb="16" eb="18">
      <t>セッテイ</t>
    </rPh>
    <rPh sb="18" eb="20">
      <t>ヘンコウ</t>
    </rPh>
    <rPh sb="24" eb="26">
      <t>コウカ</t>
    </rPh>
    <rPh sb="26" eb="27">
      <t>ナ</t>
    </rPh>
    <phoneticPr fontId="44"/>
  </si>
  <si>
    <t>運用改善実施項目の自動化</t>
    <rPh sb="0" eb="2">
      <t>ウンヨウ</t>
    </rPh>
    <rPh sb="2" eb="4">
      <t>カイゼン</t>
    </rPh>
    <rPh sb="4" eb="6">
      <t>ジッシ</t>
    </rPh>
    <rPh sb="6" eb="8">
      <t>コウモク</t>
    </rPh>
    <rPh sb="9" eb="12">
      <t>ジドウカ</t>
    </rPh>
    <phoneticPr fontId="44"/>
  </si>
  <si>
    <t>電源ON/OFFのカレンダタイマ化等の自動制御追加改造</t>
    <rPh sb="0" eb="2">
      <t>デンゲン</t>
    </rPh>
    <rPh sb="16" eb="17">
      <t>カ</t>
    </rPh>
    <rPh sb="17" eb="18">
      <t>トウ</t>
    </rPh>
    <rPh sb="19" eb="23">
      <t>ジドウセイギョ</t>
    </rPh>
    <rPh sb="23" eb="27">
      <t>ツイカカイゾウ</t>
    </rPh>
    <phoneticPr fontId="44"/>
  </si>
  <si>
    <t>先に運用改善効果を手動で実施し、実績確認後に実施</t>
    <rPh sb="0" eb="1">
      <t>サキ</t>
    </rPh>
    <rPh sb="2" eb="4">
      <t>ウンヨウ</t>
    </rPh>
    <rPh sb="4" eb="6">
      <t>カイゼン</t>
    </rPh>
    <rPh sb="6" eb="8">
      <t>コウカ</t>
    </rPh>
    <rPh sb="9" eb="11">
      <t>シュドウ</t>
    </rPh>
    <rPh sb="12" eb="14">
      <t>ジッシ</t>
    </rPh>
    <rPh sb="16" eb="18">
      <t>ジッセキ</t>
    </rPh>
    <rPh sb="18" eb="20">
      <t>カクニン</t>
    </rPh>
    <rPh sb="20" eb="21">
      <t>ゴ</t>
    </rPh>
    <rPh sb="22" eb="24">
      <t>ジッシ</t>
    </rPh>
    <phoneticPr fontId="44"/>
  </si>
  <si>
    <t>エアブロー省エネ技術</t>
    <rPh sb="5" eb="6">
      <t>ショウ</t>
    </rPh>
    <rPh sb="8" eb="10">
      <t>ギジュツ</t>
    </rPh>
    <phoneticPr fontId="44"/>
  </si>
  <si>
    <t>省エネノズル・パルスバルブ・配管圧力損失減等の省エネアイテムを追加してエア使用量削減</t>
    <rPh sb="0" eb="1">
      <t>ショウ</t>
    </rPh>
    <rPh sb="14" eb="16">
      <t>ハイカン</t>
    </rPh>
    <rPh sb="16" eb="20">
      <t>アツリョクソンシツ</t>
    </rPh>
    <rPh sb="20" eb="21">
      <t>ゲン</t>
    </rPh>
    <rPh sb="21" eb="22">
      <t>トウ</t>
    </rPh>
    <rPh sb="23" eb="24">
      <t>ショウ</t>
    </rPh>
    <rPh sb="31" eb="33">
      <t>ツイカ</t>
    </rPh>
    <rPh sb="37" eb="40">
      <t>シヨウリョウ</t>
    </rPh>
    <rPh sb="40" eb="42">
      <t>サクゲン</t>
    </rPh>
    <phoneticPr fontId="44"/>
  </si>
  <si>
    <t>加工条件に影響するので品質への影響有無確認要</t>
    <rPh sb="0" eb="2">
      <t>カコウ</t>
    </rPh>
    <rPh sb="2" eb="4">
      <t>ジョウケン</t>
    </rPh>
    <rPh sb="5" eb="7">
      <t>エイキョウ</t>
    </rPh>
    <rPh sb="11" eb="13">
      <t>ヒンシツ</t>
    </rPh>
    <rPh sb="15" eb="17">
      <t>エイキョウ</t>
    </rPh>
    <rPh sb="17" eb="19">
      <t>ウム</t>
    </rPh>
    <rPh sb="19" eb="21">
      <t>カクニン</t>
    </rPh>
    <rPh sb="21" eb="22">
      <t>ヨウ</t>
    </rPh>
    <phoneticPr fontId="44"/>
  </si>
  <si>
    <t>増圧弁設定見直し</t>
    <rPh sb="0" eb="3">
      <t>ゾウアツベン</t>
    </rPh>
    <rPh sb="3" eb="7">
      <t>セッテイミナオ</t>
    </rPh>
    <phoneticPr fontId="44"/>
  </si>
  <si>
    <t>圧損を減少し設定値を下げる、増圧が必要な回路部の直前に組み込む、個別化し全体圧力低下</t>
    <rPh sb="0" eb="2">
      <t>アッソン</t>
    </rPh>
    <rPh sb="3" eb="5">
      <t>ゲンショウ</t>
    </rPh>
    <rPh sb="6" eb="9">
      <t>セッテイチ</t>
    </rPh>
    <rPh sb="10" eb="11">
      <t>サ</t>
    </rPh>
    <rPh sb="14" eb="16">
      <t>ゾウアツ</t>
    </rPh>
    <rPh sb="17" eb="19">
      <t>ヒツヨウ</t>
    </rPh>
    <rPh sb="20" eb="22">
      <t>カイロ</t>
    </rPh>
    <rPh sb="22" eb="23">
      <t>ブ</t>
    </rPh>
    <rPh sb="24" eb="26">
      <t>チョクゼン</t>
    </rPh>
    <rPh sb="27" eb="28">
      <t>ク</t>
    </rPh>
    <rPh sb="29" eb="30">
      <t>コ</t>
    </rPh>
    <rPh sb="32" eb="35">
      <t>コベツカ</t>
    </rPh>
    <rPh sb="36" eb="38">
      <t>ゼンタイ</t>
    </rPh>
    <rPh sb="38" eb="40">
      <t>アツリョク</t>
    </rPh>
    <rPh sb="40" eb="42">
      <t>テイカ</t>
    </rPh>
    <phoneticPr fontId="44"/>
  </si>
  <si>
    <t>標準エア設定圧で対応できないかを含めて、設定値変更時は設備メーカに確認する</t>
    <rPh sb="0" eb="2">
      <t>ヒョウジュン</t>
    </rPh>
    <rPh sb="4" eb="6">
      <t>セッテイ</t>
    </rPh>
    <rPh sb="6" eb="7">
      <t>アツ</t>
    </rPh>
    <rPh sb="8" eb="10">
      <t>タイオウ</t>
    </rPh>
    <rPh sb="16" eb="17">
      <t>フク</t>
    </rPh>
    <rPh sb="20" eb="23">
      <t>セッテイチ</t>
    </rPh>
    <rPh sb="23" eb="25">
      <t>ヘンコウ</t>
    </rPh>
    <rPh sb="25" eb="26">
      <t>ジ</t>
    </rPh>
    <rPh sb="27" eb="29">
      <t>セツビ</t>
    </rPh>
    <rPh sb="33" eb="35">
      <t>カクニン</t>
    </rPh>
    <phoneticPr fontId="44"/>
  </si>
  <si>
    <t>スリーブ温調機の暖機運転時間最短化</t>
    <rPh sb="4" eb="7">
      <t>オンチョウキ</t>
    </rPh>
    <rPh sb="8" eb="10">
      <t>ダンキ</t>
    </rPh>
    <rPh sb="10" eb="12">
      <t>ウンテン</t>
    </rPh>
    <rPh sb="12" eb="14">
      <t>ジカン</t>
    </rPh>
    <rPh sb="14" eb="17">
      <t>サイタンカ</t>
    </rPh>
    <phoneticPr fontId="33"/>
  </si>
  <si>
    <t>稼働開始時間に合わせた起動予約タイマー設置</t>
    <rPh sb="0" eb="6">
      <t>カドウカイシジカン</t>
    </rPh>
    <rPh sb="7" eb="8">
      <t>ア</t>
    </rPh>
    <rPh sb="11" eb="13">
      <t>キドウ</t>
    </rPh>
    <rPh sb="13" eb="15">
      <t>ヨヤク</t>
    </rPh>
    <rPh sb="19" eb="21">
      <t>セッチ</t>
    </rPh>
    <phoneticPr fontId="33"/>
  </si>
  <si>
    <t>必要な暖機時間を決定</t>
    <rPh sb="0" eb="2">
      <t>ヒツヨウ</t>
    </rPh>
    <rPh sb="3" eb="5">
      <t>ダンキ</t>
    </rPh>
    <rPh sb="5" eb="7">
      <t>ジカン</t>
    </rPh>
    <rPh sb="8" eb="10">
      <t>ケッテイ</t>
    </rPh>
    <phoneticPr fontId="33"/>
  </si>
  <si>
    <t>パワークール（型冷却）の不用時停止</t>
    <rPh sb="7" eb="8">
      <t>カタ</t>
    </rPh>
    <rPh sb="8" eb="10">
      <t>レイキャク</t>
    </rPh>
    <rPh sb="12" eb="15">
      <t>フヨウジ</t>
    </rPh>
    <rPh sb="15" eb="17">
      <t>テイシ</t>
    </rPh>
    <phoneticPr fontId="33"/>
  </si>
  <si>
    <t>DCマシンの運転にポンプの運転（停止）を連動</t>
    <rPh sb="6" eb="8">
      <t>ウンテン</t>
    </rPh>
    <rPh sb="13" eb="15">
      <t>ウンテン</t>
    </rPh>
    <rPh sb="16" eb="18">
      <t>テイシ</t>
    </rPh>
    <rPh sb="20" eb="22">
      <t>レンドウ</t>
    </rPh>
    <phoneticPr fontId="33"/>
  </si>
  <si>
    <t>GF真空ポンプの不用時停止</t>
    <rPh sb="2" eb="4">
      <t>シンクウ</t>
    </rPh>
    <phoneticPr fontId="33"/>
  </si>
  <si>
    <t>チップ冷却送水ラインポンプの不用時停止</t>
    <rPh sb="3" eb="5">
      <t>レイキャク</t>
    </rPh>
    <rPh sb="5" eb="7">
      <t>ソウスイ</t>
    </rPh>
    <phoneticPr fontId="33"/>
  </si>
  <si>
    <t>セキ折プレス機油圧ポンプの非稼働時の自動停止・自動復帰</t>
    <rPh sb="2" eb="3">
      <t>オリ</t>
    </rPh>
    <rPh sb="6" eb="7">
      <t>キ</t>
    </rPh>
    <rPh sb="7" eb="9">
      <t>ユアツ</t>
    </rPh>
    <rPh sb="13" eb="16">
      <t>ヒカドウ</t>
    </rPh>
    <rPh sb="16" eb="17">
      <t>ジ</t>
    </rPh>
    <rPh sb="18" eb="22">
      <t>ジドウテイシ</t>
    </rPh>
    <rPh sb="23" eb="25">
      <t>ジドウ</t>
    </rPh>
    <rPh sb="25" eb="27">
      <t>フッキ</t>
    </rPh>
    <phoneticPr fontId="33"/>
  </si>
  <si>
    <t>チョコ停・休憩時、自動タイマー検知にてポンプモータの自動発停を行う</t>
    <rPh sb="3" eb="4">
      <t>テイ</t>
    </rPh>
    <rPh sb="5" eb="8">
      <t>キュウケイジ</t>
    </rPh>
    <rPh sb="9" eb="11">
      <t>ジドウ</t>
    </rPh>
    <rPh sb="15" eb="17">
      <t>ケンチ</t>
    </rPh>
    <rPh sb="26" eb="30">
      <t>ジドウハッテイ</t>
    </rPh>
    <rPh sb="31" eb="32">
      <t>オコナ</t>
    </rPh>
    <phoneticPr fontId="33"/>
  </si>
  <si>
    <t>セキ折プレス機油圧ポンプの間欠運転</t>
    <rPh sb="2" eb="3">
      <t>オリ</t>
    </rPh>
    <rPh sb="6" eb="7">
      <t>キ</t>
    </rPh>
    <rPh sb="7" eb="9">
      <t>ユアツ</t>
    </rPh>
    <rPh sb="13" eb="15">
      <t>カンケツ</t>
    </rPh>
    <rPh sb="15" eb="17">
      <t>ウンテン</t>
    </rPh>
    <phoneticPr fontId="33"/>
  </si>
  <si>
    <t>連続運転におけるサイクル完了後の待機時に自動停止→起動信号受信にて自動復帰運転</t>
    <rPh sb="0" eb="2">
      <t>レンゾク</t>
    </rPh>
    <rPh sb="2" eb="4">
      <t>ウンテン</t>
    </rPh>
    <rPh sb="12" eb="15">
      <t>カンリョウゴ</t>
    </rPh>
    <rPh sb="16" eb="19">
      <t>タイキジ</t>
    </rPh>
    <rPh sb="20" eb="22">
      <t>ジドウ</t>
    </rPh>
    <rPh sb="22" eb="24">
      <t>テイシ</t>
    </rPh>
    <rPh sb="25" eb="31">
      <t>キドウシンゴウジュシン</t>
    </rPh>
    <rPh sb="33" eb="35">
      <t>ジドウ</t>
    </rPh>
    <rPh sb="35" eb="37">
      <t>フッキ</t>
    </rPh>
    <rPh sb="37" eb="39">
      <t>ウンテン</t>
    </rPh>
    <phoneticPr fontId="33"/>
  </si>
  <si>
    <t>電磁開閉器を接点寿命延命目的の為１ランク大型サイズを使用する。（発停回数増の為）</t>
    <rPh sb="0" eb="5">
      <t>デンジカイヘイキ</t>
    </rPh>
    <rPh sb="10" eb="12">
      <t>エンメイ</t>
    </rPh>
    <rPh sb="20" eb="22">
      <t>オオガタ</t>
    </rPh>
    <rPh sb="26" eb="28">
      <t>シヨウ</t>
    </rPh>
    <rPh sb="32" eb="36">
      <t>ハッテイカイスウ</t>
    </rPh>
    <rPh sb="36" eb="37">
      <t>ゾウ</t>
    </rPh>
    <rPh sb="38" eb="39">
      <t>タメ</t>
    </rPh>
    <phoneticPr fontId="33"/>
  </si>
  <si>
    <t>ワーク冷却ファンの不用時停止</t>
    <rPh sb="3" eb="5">
      <t>レイキャク</t>
    </rPh>
    <rPh sb="9" eb="12">
      <t>フヨウジ</t>
    </rPh>
    <rPh sb="12" eb="14">
      <t>テイシ</t>
    </rPh>
    <phoneticPr fontId="33"/>
  </si>
  <si>
    <t>仮置きクランプ時のみファン回転</t>
    <rPh sb="0" eb="2">
      <t>カリオ</t>
    </rPh>
    <rPh sb="7" eb="8">
      <t>ジ</t>
    </rPh>
    <rPh sb="13" eb="15">
      <t>カイテン</t>
    </rPh>
    <phoneticPr fontId="33"/>
  </si>
  <si>
    <t>ミスト排出ファンの不要時停止</t>
    <rPh sb="3" eb="5">
      <t>ハイシュツ</t>
    </rPh>
    <rPh sb="9" eb="12">
      <t>フヨウジ</t>
    </rPh>
    <rPh sb="12" eb="14">
      <t>テイシ</t>
    </rPh>
    <phoneticPr fontId="33"/>
  </si>
  <si>
    <t>DCマシンの運転にファンの運転（停止）を連動</t>
    <rPh sb="6" eb="8">
      <t>ウンテン</t>
    </rPh>
    <rPh sb="13" eb="15">
      <t>ウンテン</t>
    </rPh>
    <rPh sb="16" eb="18">
      <t>テイシ</t>
    </rPh>
    <rPh sb="20" eb="22">
      <t>レンドウ</t>
    </rPh>
    <phoneticPr fontId="33"/>
  </si>
  <si>
    <t>水</t>
    <rPh sb="0" eb="1">
      <t>ミズ</t>
    </rPh>
    <phoneticPr fontId="33"/>
  </si>
  <si>
    <t>ワーク冷却水の間欠化</t>
    <rPh sb="3" eb="5">
      <t>レイキャク</t>
    </rPh>
    <rPh sb="7" eb="9">
      <t>カンケツ</t>
    </rPh>
    <rPh sb="9" eb="10">
      <t>カ</t>
    </rPh>
    <phoneticPr fontId="33"/>
  </si>
  <si>
    <t>取出しロボットの信号により一定時間給水</t>
    <rPh sb="0" eb="2">
      <t>トリダ</t>
    </rPh>
    <rPh sb="8" eb="10">
      <t>シンゴウ</t>
    </rPh>
    <rPh sb="13" eb="15">
      <t>イッテイ</t>
    </rPh>
    <rPh sb="15" eb="17">
      <t>ジカン</t>
    </rPh>
    <rPh sb="17" eb="19">
      <t>キュウスイ</t>
    </rPh>
    <phoneticPr fontId="33"/>
  </si>
  <si>
    <t>プレス上下型エアブローの見直し</t>
    <rPh sb="3" eb="5">
      <t>ジョウゲ</t>
    </rPh>
    <rPh sb="5" eb="6">
      <t>カタ</t>
    </rPh>
    <rPh sb="12" eb="14">
      <t>ミナオ</t>
    </rPh>
    <phoneticPr fontId="33"/>
  </si>
  <si>
    <t>ノズルの形状・配置とブロー時間短縮</t>
    <rPh sb="4" eb="6">
      <t>ケイジョウ</t>
    </rPh>
    <rPh sb="7" eb="9">
      <t>ハイチ</t>
    </rPh>
    <rPh sb="13" eb="15">
      <t>ジカン</t>
    </rPh>
    <rPh sb="15" eb="17">
      <t>タンシュク</t>
    </rPh>
    <phoneticPr fontId="33"/>
  </si>
  <si>
    <t>高減圧真空ポンプモータインバータ制御</t>
    <rPh sb="0" eb="3">
      <t>コウゲンアツ</t>
    </rPh>
    <rPh sb="3" eb="5">
      <t>シンクウ</t>
    </rPh>
    <rPh sb="16" eb="18">
      <t>セイギョ</t>
    </rPh>
    <phoneticPr fontId="33"/>
  </si>
  <si>
    <t>射出前の真空タンク内必要圧力管理による真空ポンプモータ回転数制御</t>
    <rPh sb="0" eb="3">
      <t>シャシュツマエ</t>
    </rPh>
    <rPh sb="4" eb="6">
      <t>シンクウ</t>
    </rPh>
    <rPh sb="9" eb="10">
      <t>ナイ</t>
    </rPh>
    <rPh sb="10" eb="12">
      <t>ヒツヨウ</t>
    </rPh>
    <rPh sb="12" eb="14">
      <t>アツリョク</t>
    </rPh>
    <rPh sb="14" eb="16">
      <t>カンリ</t>
    </rPh>
    <rPh sb="19" eb="21">
      <t>シンクウ</t>
    </rPh>
    <rPh sb="27" eb="32">
      <t>カイテンスウセイギョ</t>
    </rPh>
    <phoneticPr fontId="33"/>
  </si>
  <si>
    <t>製品品質確認項目：射出時の真空度、ワーク全体CT検査、ガス分析検査</t>
    <rPh sb="0" eb="2">
      <t>セイヒン</t>
    </rPh>
    <rPh sb="2" eb="4">
      <t>ヒンシツ</t>
    </rPh>
    <rPh sb="4" eb="6">
      <t>カクニン</t>
    </rPh>
    <rPh sb="6" eb="8">
      <t>コウモク</t>
    </rPh>
    <rPh sb="9" eb="11">
      <t>シャシュツ</t>
    </rPh>
    <rPh sb="11" eb="12">
      <t>ジ</t>
    </rPh>
    <rPh sb="13" eb="16">
      <t>シンクウド</t>
    </rPh>
    <rPh sb="20" eb="22">
      <t>ゼンタイ</t>
    </rPh>
    <rPh sb="24" eb="26">
      <t>ケンサ</t>
    </rPh>
    <phoneticPr fontId="33"/>
  </si>
  <si>
    <t>セキ折プレス機油圧ポンプインバータ圧力制御ユニットへ変更</t>
    <rPh sb="2" eb="3">
      <t>オリ</t>
    </rPh>
    <rPh sb="6" eb="7">
      <t>キ</t>
    </rPh>
    <rPh sb="7" eb="9">
      <t>ユアツ</t>
    </rPh>
    <rPh sb="17" eb="19">
      <t>アツリョク</t>
    </rPh>
    <rPh sb="19" eb="21">
      <t>セイギョ</t>
    </rPh>
    <rPh sb="26" eb="28">
      <t>ヘンコウ</t>
    </rPh>
    <phoneticPr fontId="33"/>
  </si>
  <si>
    <t>プレスの動作に追従させた圧力制御に変更（動作停止時は保圧のみの低回転、また、待機時は停止）</t>
    <rPh sb="4" eb="6">
      <t>ドウサ</t>
    </rPh>
    <rPh sb="7" eb="9">
      <t>ツイジュウ</t>
    </rPh>
    <rPh sb="12" eb="14">
      <t>アツリョク</t>
    </rPh>
    <rPh sb="14" eb="16">
      <t>セイギョ</t>
    </rPh>
    <rPh sb="17" eb="19">
      <t>ヘンコウ</t>
    </rPh>
    <rPh sb="20" eb="25">
      <t>ドウサテイシジ</t>
    </rPh>
    <rPh sb="26" eb="28">
      <t>ホアツ</t>
    </rPh>
    <rPh sb="31" eb="34">
      <t>テイカイテン</t>
    </rPh>
    <rPh sb="38" eb="41">
      <t>タイキジ</t>
    </rPh>
    <rPh sb="42" eb="44">
      <t>テイシ</t>
    </rPh>
    <phoneticPr fontId="33"/>
  </si>
  <si>
    <r>
      <t xml:space="preserve">改造ボリューム小
</t>
    </r>
    <r>
      <rPr>
        <sz val="12"/>
        <color theme="1"/>
        <rFont val="Meiryo UI"/>
        <family val="3"/>
        <charset val="128"/>
      </rPr>
      <t>（設備メーカ
に依頼要）</t>
    </r>
    <rPh sb="0" eb="2">
      <t>カイゾウ</t>
    </rPh>
    <rPh sb="7" eb="8">
      <t>ショウ</t>
    </rPh>
    <phoneticPr fontId="33"/>
  </si>
  <si>
    <t>電</t>
    <rPh sb="0" eb="1">
      <t>デン</t>
    </rPh>
    <phoneticPr fontId="44"/>
  </si>
  <si>
    <t>モータ・ポンプのインバータ化による最適化</t>
    <rPh sb="13" eb="14">
      <t>カ</t>
    </rPh>
    <rPh sb="17" eb="19">
      <t>サイテキ</t>
    </rPh>
    <rPh sb="19" eb="20">
      <t>カ</t>
    </rPh>
    <phoneticPr fontId="44"/>
  </si>
  <si>
    <t>常用周波数60Hz⇒50Hz　or　50Hzより、最適化、停止時の低速化</t>
    <rPh sb="0" eb="2">
      <t>ジョウヨウ</t>
    </rPh>
    <rPh sb="2" eb="5">
      <t>シュウハスウ</t>
    </rPh>
    <rPh sb="25" eb="27">
      <t>サイテキ</t>
    </rPh>
    <rPh sb="27" eb="28">
      <t>カ</t>
    </rPh>
    <rPh sb="29" eb="32">
      <t>テイシジ</t>
    </rPh>
    <rPh sb="33" eb="35">
      <t>テイソク</t>
    </rPh>
    <rPh sb="35" eb="36">
      <t>カ</t>
    </rPh>
    <phoneticPr fontId="44"/>
  </si>
  <si>
    <t>断熱材施工</t>
    <rPh sb="0" eb="3">
      <t>ダンネツザイ</t>
    </rPh>
    <rPh sb="3" eb="5">
      <t>セコウ</t>
    </rPh>
    <phoneticPr fontId="33"/>
  </si>
  <si>
    <t>高温放熱部への断熱材施工</t>
    <rPh sb="7" eb="10">
      <t>ダンネツザイ</t>
    </rPh>
    <rPh sb="10" eb="12">
      <t>セコウ</t>
    </rPh>
    <phoneticPr fontId="33"/>
  </si>
  <si>
    <t>熱量蓄積と躯体膨張量/ｸﾘｱﾗﾝｽ設計値の確認(躯体の変形)</t>
    <rPh sb="0" eb="2">
      <t>ネツリョウ</t>
    </rPh>
    <rPh sb="2" eb="4">
      <t>チクセキ</t>
    </rPh>
    <rPh sb="5" eb="7">
      <t>クタイ</t>
    </rPh>
    <rPh sb="7" eb="9">
      <t>ボウチョウ</t>
    </rPh>
    <rPh sb="9" eb="10">
      <t>リョウ</t>
    </rPh>
    <rPh sb="17" eb="20">
      <t>セッケイチ</t>
    </rPh>
    <rPh sb="21" eb="23">
      <t>カクニン</t>
    </rPh>
    <rPh sb="24" eb="26">
      <t>クタイ</t>
    </rPh>
    <rPh sb="27" eb="29">
      <t>ヘンケイ</t>
    </rPh>
    <phoneticPr fontId="33"/>
  </si>
  <si>
    <t>ガ</t>
    <phoneticPr fontId="2"/>
  </si>
  <si>
    <t>材料投入時の放熱低減</t>
    <rPh sb="0" eb="2">
      <t>ザイリョウ</t>
    </rPh>
    <rPh sb="2" eb="4">
      <t>トウニュウ</t>
    </rPh>
    <rPh sb="4" eb="5">
      <t>ジ</t>
    </rPh>
    <rPh sb="6" eb="8">
      <t>ホウネツ</t>
    </rPh>
    <rPh sb="8" eb="10">
      <t>テイゲン</t>
    </rPh>
    <phoneticPr fontId="33"/>
  </si>
  <si>
    <t>材料投入のための開口扉の開放時間を短縮</t>
    <rPh sb="0" eb="2">
      <t>ザイリョウ</t>
    </rPh>
    <rPh sb="2" eb="4">
      <t>トウニュウ</t>
    </rPh>
    <rPh sb="8" eb="10">
      <t>カイコウ</t>
    </rPh>
    <rPh sb="10" eb="11">
      <t>トビラ</t>
    </rPh>
    <rPh sb="12" eb="14">
      <t>カイホウ</t>
    </rPh>
    <rPh sb="14" eb="16">
      <t>ジカン</t>
    </rPh>
    <rPh sb="17" eb="19">
      <t>タンシュク</t>
    </rPh>
    <phoneticPr fontId="33"/>
  </si>
  <si>
    <t>改造ボリューム大</t>
    <rPh sb="7" eb="8">
      <t>ダイ</t>
    </rPh>
    <phoneticPr fontId="33"/>
  </si>
  <si>
    <t>溶解能力の適正化</t>
    <rPh sb="0" eb="2">
      <t>ヨウカイ</t>
    </rPh>
    <rPh sb="2" eb="4">
      <t>ノウリョク</t>
    </rPh>
    <rPh sb="5" eb="8">
      <t>テキセイカ</t>
    </rPh>
    <phoneticPr fontId="33"/>
  </si>
  <si>
    <t>必要な溶湯量に応じてﾊﾞｰﾅ出力を自動調整し、過剰供給を防止</t>
    <rPh sb="0" eb="2">
      <t>ヒツヨウ</t>
    </rPh>
    <rPh sb="3" eb="5">
      <t>ヨウトウ</t>
    </rPh>
    <rPh sb="5" eb="6">
      <t>リョウ</t>
    </rPh>
    <rPh sb="7" eb="8">
      <t>オウ</t>
    </rPh>
    <rPh sb="14" eb="16">
      <t>シュツリョク</t>
    </rPh>
    <rPh sb="17" eb="19">
      <t>ジドウ</t>
    </rPh>
    <rPh sb="19" eb="21">
      <t>チョウセイ</t>
    </rPh>
    <rPh sb="23" eb="25">
      <t>カジョウ</t>
    </rPh>
    <rPh sb="25" eb="27">
      <t>キョウキュウ</t>
    </rPh>
    <rPh sb="28" eb="30">
      <t>ボウシ</t>
    </rPh>
    <phoneticPr fontId="33"/>
  </si>
  <si>
    <t>区分</t>
    <rPh sb="0" eb="2">
      <t>クブン</t>
    </rPh>
    <phoneticPr fontId="33"/>
  </si>
  <si>
    <t>機器</t>
    <rPh sb="0" eb="2">
      <t>キキ</t>
    </rPh>
    <phoneticPr fontId="33"/>
  </si>
  <si>
    <t>ダイカスト関連</t>
    <phoneticPr fontId="33"/>
  </si>
  <si>
    <t>炉体</t>
    <rPh sb="0" eb="2">
      <t>ロタイ</t>
    </rPh>
    <phoneticPr fontId="33"/>
  </si>
  <si>
    <t>溶解炉</t>
    <rPh sb="0" eb="2">
      <t>ヨウカイ</t>
    </rPh>
    <rPh sb="2" eb="3">
      <t>ロ</t>
    </rPh>
    <phoneticPr fontId="33"/>
  </si>
  <si>
    <t>ﾊﾞｰﾅ</t>
  </si>
  <si>
    <t>○</t>
    <phoneticPr fontId="2"/>
  </si>
  <si>
    <t>ー</t>
  </si>
  <si>
    <t>ｶﾞｽ保持炉</t>
    <rPh sb="3" eb="5">
      <t>ホジ</t>
    </rPh>
    <rPh sb="5" eb="6">
      <t>ロ</t>
    </rPh>
    <phoneticPr fontId="33"/>
  </si>
  <si>
    <t>電気保持炉</t>
    <rPh sb="0" eb="2">
      <t>デンキ</t>
    </rPh>
    <rPh sb="2" eb="4">
      <t>ホジ</t>
    </rPh>
    <rPh sb="4" eb="5">
      <t>ロ</t>
    </rPh>
    <phoneticPr fontId="33"/>
  </si>
  <si>
    <t>ﾋｰﾀｰ</t>
  </si>
  <si>
    <t>炉以外</t>
    <rPh sb="0" eb="1">
      <t>ロ</t>
    </rPh>
    <rPh sb="1" eb="3">
      <t>イガイ</t>
    </rPh>
    <phoneticPr fontId="33"/>
  </si>
  <si>
    <t>ﾀﾞｲｶｽﾄﾏｼﾝ
本体</t>
    <rPh sb="10" eb="12">
      <t>ホンタイ</t>
    </rPh>
    <phoneticPr fontId="33"/>
  </si>
  <si>
    <t>油圧ﾎﾟﾝﾌﾟ</t>
    <rPh sb="0" eb="2">
      <t>ユアツ</t>
    </rPh>
    <phoneticPr fontId="33"/>
  </si>
  <si>
    <t>○</t>
    <phoneticPr fontId="33"/>
  </si>
  <si>
    <t>ダイカスト付帯</t>
    <rPh sb="5" eb="7">
      <t>フタイ</t>
    </rPh>
    <phoneticPr fontId="33"/>
  </si>
  <si>
    <t>ワーク取出しロボット</t>
    <rPh sb="3" eb="5">
      <t>トリダ</t>
    </rPh>
    <phoneticPr fontId="33"/>
  </si>
  <si>
    <t>コントローラー</t>
  </si>
  <si>
    <t>ｽﾌﾟﾚｰﾛﾎﾞｯﾄ</t>
    <phoneticPr fontId="33"/>
  </si>
  <si>
    <t>〇</t>
  </si>
  <si>
    <t>高減圧真空装置</t>
    <rPh sb="0" eb="3">
      <t>コウゲンアツ</t>
    </rPh>
    <rPh sb="3" eb="7">
      <t>シンクウソウチ</t>
    </rPh>
    <phoneticPr fontId="33"/>
  </si>
  <si>
    <t>真空ポンプモータ</t>
    <rPh sb="0" eb="2">
      <t>シンクウ</t>
    </rPh>
    <phoneticPr fontId="33"/>
  </si>
  <si>
    <t>GF真空装置</t>
    <rPh sb="2" eb="6">
      <t>シンクウソウチ</t>
    </rPh>
    <phoneticPr fontId="33"/>
  </si>
  <si>
    <t>チップ冷却装置</t>
    <rPh sb="3" eb="7">
      <t>レイキャクソウチ</t>
    </rPh>
    <phoneticPr fontId="33"/>
  </si>
  <si>
    <t>送水ラインポンプモータ</t>
    <rPh sb="0" eb="2">
      <t>ソウスイ</t>
    </rPh>
    <phoneticPr fontId="33"/>
  </si>
  <si>
    <t>パワークール装置</t>
    <rPh sb="6" eb="8">
      <t>ソウチ</t>
    </rPh>
    <phoneticPr fontId="33"/>
  </si>
  <si>
    <t>送水ポンプモータ</t>
    <rPh sb="0" eb="2">
      <t>ソウスイ</t>
    </rPh>
    <phoneticPr fontId="33"/>
  </si>
  <si>
    <t>セキ折プレス機</t>
    <rPh sb="2" eb="3">
      <t>オリ</t>
    </rPh>
    <rPh sb="6" eb="7">
      <t>キ</t>
    </rPh>
    <phoneticPr fontId="33"/>
  </si>
  <si>
    <t>油圧ポンプ</t>
    <rPh sb="0" eb="2">
      <t>ユアツ</t>
    </rPh>
    <phoneticPr fontId="33"/>
  </si>
  <si>
    <t>スリーブ温調機</t>
    <rPh sb="4" eb="7">
      <t>オンチョウキ</t>
    </rPh>
    <phoneticPr fontId="33"/>
  </si>
  <si>
    <t>温調機ヒータ</t>
    <rPh sb="0" eb="3">
      <t>オンチョウキ</t>
    </rPh>
    <phoneticPr fontId="33"/>
  </si>
  <si>
    <t>ワーク冷却ファン</t>
    <rPh sb="3" eb="5">
      <t>レイキャク</t>
    </rPh>
    <phoneticPr fontId="33"/>
  </si>
  <si>
    <t>ファンモータ</t>
  </si>
  <si>
    <t>ワーク冷却水槽</t>
    <rPh sb="3" eb="7">
      <t>レイキャクスイソウ</t>
    </rPh>
    <phoneticPr fontId="33"/>
  </si>
  <si>
    <t>エアブロー</t>
    <phoneticPr fontId="33"/>
  </si>
  <si>
    <t>専用ミスト排出ファン</t>
    <rPh sb="0" eb="2">
      <t>センヨウ</t>
    </rPh>
    <rPh sb="5" eb="7">
      <t>ハイシュツ</t>
    </rPh>
    <phoneticPr fontId="33"/>
  </si>
  <si>
    <t>炉以外　他</t>
    <rPh sb="0" eb="1">
      <t>ロ</t>
    </rPh>
    <rPh sb="1" eb="3">
      <t>イガイ</t>
    </rPh>
    <rPh sb="4" eb="5">
      <t>タ</t>
    </rPh>
    <phoneticPr fontId="33"/>
  </si>
  <si>
    <t>ﾌﾟﾚｽ機</t>
    <rPh sb="4" eb="5">
      <t>キ</t>
    </rPh>
    <phoneticPr fontId="33"/>
  </si>
  <si>
    <t>ﾊﾞﾘ払い</t>
    <rPh sb="3" eb="4">
      <t>ハラ</t>
    </rPh>
    <phoneticPr fontId="33"/>
  </si>
  <si>
    <t>製品冷却</t>
    <rPh sb="0" eb="2">
      <t>セイヒン</t>
    </rPh>
    <rPh sb="2" eb="4">
      <t>レイキャク</t>
    </rPh>
    <phoneticPr fontId="33"/>
  </si>
  <si>
    <t>水切り</t>
    <rPh sb="0" eb="2">
      <t>ミズキ</t>
    </rPh>
    <phoneticPr fontId="33"/>
  </si>
  <si>
    <t>ﾊﾞﾘ取り機</t>
    <rPh sb="3" eb="4">
      <t>ト</t>
    </rPh>
    <rPh sb="5" eb="6">
      <t>キ</t>
    </rPh>
    <phoneticPr fontId="33"/>
  </si>
  <si>
    <t>金型冷却水装置</t>
    <rPh sb="0" eb="2">
      <t>カナガタ</t>
    </rPh>
    <rPh sb="2" eb="4">
      <t>レイキャク</t>
    </rPh>
    <rPh sb="4" eb="5">
      <t>スイ</t>
    </rPh>
    <rPh sb="5" eb="7">
      <t>ソウチ</t>
    </rPh>
    <phoneticPr fontId="33"/>
  </si>
  <si>
    <t>送水ﾎﾟﾝﾌﾟ</t>
    <rPh sb="0" eb="2">
      <t>ソウスイ</t>
    </rPh>
    <phoneticPr fontId="33"/>
  </si>
  <si>
    <t>プレス</t>
  </si>
  <si>
    <t>スクラップコンベア設備連動停止</t>
    <rPh sb="9" eb="13">
      <t>セツビレンドウ</t>
    </rPh>
    <rPh sb="13" eb="15">
      <t>テイシ</t>
    </rPh>
    <phoneticPr fontId="33"/>
  </si>
  <si>
    <t>スクラップコンベアをプレスの電源と連動してON/OFFさせる</t>
    <rPh sb="14" eb="16">
      <t>デンゲン</t>
    </rPh>
    <rPh sb="17" eb="19">
      <t>レンドウ</t>
    </rPh>
    <phoneticPr fontId="33"/>
  </si>
  <si>
    <r>
      <rPr>
        <b/>
        <sz val="11"/>
        <rFont val="Meiryo UI"/>
        <family val="3"/>
        <charset val="128"/>
      </rPr>
      <t>（自動）</t>
    </r>
    <r>
      <rPr>
        <sz val="11"/>
        <rFont val="Meiryo UI"/>
        <family val="3"/>
        <charset val="128"/>
      </rPr>
      <t>FBプレスメカ取り出し化</t>
    </r>
    <rPh sb="1" eb="3">
      <t>ジドウ</t>
    </rPh>
    <rPh sb="11" eb="12">
      <t>ト</t>
    </rPh>
    <rPh sb="13" eb="14">
      <t>ダ</t>
    </rPh>
    <rPh sb="15" eb="16">
      <t>カ</t>
    </rPh>
    <phoneticPr fontId="33"/>
  </si>
  <si>
    <t>取出し機構をｴｱｼﾘﾝﾀﾞｰ式⇒カム機構でプレス連動のメカ式にすることで動作ロスを無くしSPM向上及びエアー使用廃止</t>
    <rPh sb="0" eb="2">
      <t>トリダ</t>
    </rPh>
    <rPh sb="3" eb="5">
      <t>キコウ</t>
    </rPh>
    <rPh sb="14" eb="15">
      <t>シキ</t>
    </rPh>
    <rPh sb="18" eb="20">
      <t>キコウ</t>
    </rPh>
    <rPh sb="24" eb="26">
      <t>レンドウ</t>
    </rPh>
    <rPh sb="29" eb="30">
      <t>シキ</t>
    </rPh>
    <rPh sb="36" eb="38">
      <t>ドウサ</t>
    </rPh>
    <rPh sb="41" eb="42">
      <t>ナ</t>
    </rPh>
    <rPh sb="47" eb="49">
      <t>コウジョウ</t>
    </rPh>
    <rPh sb="49" eb="50">
      <t>オヨ</t>
    </rPh>
    <rPh sb="54" eb="58">
      <t>シヨウハイシ</t>
    </rPh>
    <phoneticPr fontId="33"/>
  </si>
  <si>
    <t>製品毎にカム機構の専用設計要</t>
    <rPh sb="0" eb="3">
      <t>セイヒンマイ</t>
    </rPh>
    <rPh sb="6" eb="8">
      <t>キコウ</t>
    </rPh>
    <rPh sb="9" eb="13">
      <t>センヨウセッケイ</t>
    </rPh>
    <rPh sb="13" eb="14">
      <t>ヨウ</t>
    </rPh>
    <phoneticPr fontId="33"/>
  </si>
  <si>
    <r>
      <rPr>
        <b/>
        <sz val="11"/>
        <rFont val="Meiryo UI"/>
        <family val="3"/>
        <charset val="128"/>
      </rPr>
      <t>（自動）</t>
    </r>
    <r>
      <rPr>
        <sz val="11"/>
        <rFont val="Meiryo UI"/>
        <family val="3"/>
        <charset val="128"/>
      </rPr>
      <t>T/Fプレス ディスタックフィーダー電動化</t>
    </r>
    <rPh sb="22" eb="25">
      <t>デンドウカ</t>
    </rPh>
    <phoneticPr fontId="33"/>
  </si>
  <si>
    <t>ワークの吸着をバキューム⇒電磁マグネット化することでエアー使用廃止</t>
    <rPh sb="4" eb="6">
      <t>キュウチャク</t>
    </rPh>
    <rPh sb="13" eb="15">
      <t>デンジ</t>
    </rPh>
    <rPh sb="20" eb="21">
      <t>カ</t>
    </rPh>
    <rPh sb="29" eb="31">
      <t>シヨウ</t>
    </rPh>
    <rPh sb="31" eb="33">
      <t>ハイシ</t>
    </rPh>
    <phoneticPr fontId="33"/>
  </si>
  <si>
    <t>ワークに着磁する可能性あり</t>
    <rPh sb="4" eb="6">
      <t>チャクジ</t>
    </rPh>
    <rPh sb="8" eb="11">
      <t>カノウセイ</t>
    </rPh>
    <phoneticPr fontId="33"/>
  </si>
  <si>
    <t>電力、エアー使用量の常時監視</t>
    <rPh sb="0" eb="2">
      <t>デンリョク</t>
    </rPh>
    <rPh sb="6" eb="9">
      <t>シヨウリョウ</t>
    </rPh>
    <rPh sb="10" eb="14">
      <t>ジョウジカンシ</t>
    </rPh>
    <phoneticPr fontId="33"/>
  </si>
  <si>
    <t>電力、エアー使用量を見える化する事で無駄の発見と省エネ意識の向上を図る。省エネアイテムを実施した場合の効果確認にも有効。</t>
    <rPh sb="0" eb="2">
      <t>デンリョク</t>
    </rPh>
    <rPh sb="6" eb="9">
      <t>シヨウリョウ</t>
    </rPh>
    <rPh sb="10" eb="11">
      <t>ミ</t>
    </rPh>
    <rPh sb="13" eb="14">
      <t>カ</t>
    </rPh>
    <rPh sb="16" eb="17">
      <t>コト</t>
    </rPh>
    <rPh sb="18" eb="20">
      <t>ムダ</t>
    </rPh>
    <rPh sb="21" eb="23">
      <t>ハッケン</t>
    </rPh>
    <rPh sb="24" eb="25">
      <t>ショウ</t>
    </rPh>
    <rPh sb="27" eb="29">
      <t>イシキ</t>
    </rPh>
    <rPh sb="30" eb="32">
      <t>コウジョウ</t>
    </rPh>
    <rPh sb="33" eb="34">
      <t>ハカ</t>
    </rPh>
    <rPh sb="36" eb="37">
      <t>ショウ</t>
    </rPh>
    <rPh sb="44" eb="46">
      <t>ジッシ</t>
    </rPh>
    <rPh sb="48" eb="50">
      <t>バアイ</t>
    </rPh>
    <rPh sb="51" eb="53">
      <t>コウカ</t>
    </rPh>
    <rPh sb="53" eb="55">
      <t>カクニン</t>
    </rPh>
    <rPh sb="57" eb="59">
      <t>ユウコウ</t>
    </rPh>
    <phoneticPr fontId="33"/>
  </si>
  <si>
    <t>油圧モーターインバーター化</t>
    <rPh sb="0" eb="2">
      <t>ユアツ</t>
    </rPh>
    <rPh sb="12" eb="13">
      <t>カ</t>
    </rPh>
    <phoneticPr fontId="33"/>
  </si>
  <si>
    <t>油圧ポンプをインバーター化することで不要な電力を低減</t>
    <rPh sb="0" eb="2">
      <t>ユアツ</t>
    </rPh>
    <rPh sb="12" eb="13">
      <t>カ</t>
    </rPh>
    <rPh sb="18" eb="20">
      <t>フヨウ</t>
    </rPh>
    <rPh sb="21" eb="23">
      <t>デンリョク</t>
    </rPh>
    <rPh sb="24" eb="26">
      <t>テイゲン</t>
    </rPh>
    <phoneticPr fontId="33"/>
  </si>
  <si>
    <t>機械プレス</t>
    <rPh sb="0" eb="2">
      <t>キカイ</t>
    </rPh>
    <phoneticPr fontId="33"/>
  </si>
  <si>
    <t>制御機器及び冷却装置</t>
    <rPh sb="0" eb="4">
      <t>セイギョキキ</t>
    </rPh>
    <rPh sb="4" eb="5">
      <t>オヨ</t>
    </rPh>
    <rPh sb="6" eb="10">
      <t>レイキャクソウチ</t>
    </rPh>
    <phoneticPr fontId="33"/>
  </si>
  <si>
    <t>メインモーター</t>
  </si>
  <si>
    <t>モーター部</t>
    <rPh sb="4" eb="5">
      <t>ブ</t>
    </rPh>
    <phoneticPr fontId="33"/>
  </si>
  <si>
    <t>増圧器</t>
    <rPh sb="0" eb="2">
      <t>ゾウアツ</t>
    </rPh>
    <rPh sb="2" eb="3">
      <t>キ</t>
    </rPh>
    <phoneticPr fontId="33"/>
  </si>
  <si>
    <t>機体エアー配管</t>
    <rPh sb="0" eb="2">
      <t>キタイ</t>
    </rPh>
    <rPh sb="5" eb="7">
      <t>ハイカン</t>
    </rPh>
    <phoneticPr fontId="33"/>
  </si>
  <si>
    <t>作動油圧ポンプ</t>
    <rPh sb="0" eb="2">
      <t>サドウ</t>
    </rPh>
    <rPh sb="2" eb="4">
      <t>ユアツ</t>
    </rPh>
    <phoneticPr fontId="33"/>
  </si>
  <si>
    <t>潤滑ポンプ</t>
    <rPh sb="0" eb="2">
      <t>ジュンカツ</t>
    </rPh>
    <phoneticPr fontId="33"/>
  </si>
  <si>
    <t>加工油ポンプ</t>
    <rPh sb="0" eb="3">
      <t>カコウユ</t>
    </rPh>
    <phoneticPr fontId="33"/>
  </si>
  <si>
    <t>メインモーター冷却ファン</t>
    <rPh sb="7" eb="9">
      <t>レイキャク</t>
    </rPh>
    <phoneticPr fontId="33"/>
  </si>
  <si>
    <t>オイルクーラー</t>
    <phoneticPr fontId="33"/>
  </si>
  <si>
    <t>浄油機</t>
    <rPh sb="0" eb="1">
      <t>ジョウ</t>
    </rPh>
    <rPh sb="1" eb="2">
      <t>アブラ</t>
    </rPh>
    <rPh sb="2" eb="3">
      <t>キ</t>
    </rPh>
    <phoneticPr fontId="33"/>
  </si>
  <si>
    <t>廃油ポンプ</t>
    <rPh sb="0" eb="2">
      <t>ハイユ</t>
    </rPh>
    <phoneticPr fontId="33"/>
  </si>
  <si>
    <t>集塵機</t>
    <rPh sb="0" eb="3">
      <t>シュウジンキ</t>
    </rPh>
    <phoneticPr fontId="33"/>
  </si>
  <si>
    <t>箱詰め機</t>
    <rPh sb="0" eb="2">
      <t>ハコヅ</t>
    </rPh>
    <rPh sb="3" eb="4">
      <t>キ</t>
    </rPh>
    <phoneticPr fontId="33"/>
  </si>
  <si>
    <t>操作盤</t>
    <rPh sb="0" eb="3">
      <t>ソウサバン</t>
    </rPh>
    <phoneticPr fontId="33"/>
  </si>
  <si>
    <t>金型段取り装置</t>
    <rPh sb="0" eb="4">
      <t>カナガタダンド</t>
    </rPh>
    <rPh sb="5" eb="7">
      <t>ソウチ</t>
    </rPh>
    <phoneticPr fontId="33"/>
  </si>
  <si>
    <t>スクラップコンベア</t>
    <phoneticPr fontId="33"/>
  </si>
  <si>
    <t>製品コンベア</t>
    <rPh sb="0" eb="2">
      <t>セイヒン</t>
    </rPh>
    <phoneticPr fontId="33"/>
  </si>
  <si>
    <t>機体照明</t>
    <rPh sb="0" eb="4">
      <t>キタイショウメイ</t>
    </rPh>
    <phoneticPr fontId="33"/>
  </si>
  <si>
    <t>エリア照明</t>
    <rPh sb="3" eb="5">
      <t>ショウメイ</t>
    </rPh>
    <phoneticPr fontId="33"/>
  </si>
  <si>
    <t>クランク</t>
    <phoneticPr fontId="33"/>
  </si>
  <si>
    <t>型　取出し機</t>
    <rPh sb="0" eb="1">
      <t>カタ</t>
    </rPh>
    <phoneticPr fontId="33"/>
  </si>
  <si>
    <t>ディスタックフィーダー</t>
    <phoneticPr fontId="33"/>
  </si>
  <si>
    <t>油圧プレス</t>
    <rPh sb="0" eb="2">
      <t>ユアツ</t>
    </rPh>
    <phoneticPr fontId="33"/>
  </si>
  <si>
    <t>制御機器及び冷却装置</t>
    <phoneticPr fontId="33"/>
  </si>
  <si>
    <t>循環用油圧ポンプ</t>
    <rPh sb="0" eb="3">
      <t>ジュンカンヨウ</t>
    </rPh>
    <rPh sb="3" eb="5">
      <t>ユアツ</t>
    </rPh>
    <phoneticPr fontId="33"/>
  </si>
  <si>
    <t>送りサーボモーター</t>
    <rPh sb="0" eb="1">
      <t>オク</t>
    </rPh>
    <phoneticPr fontId="33"/>
  </si>
  <si>
    <t>入口・出口サーボ</t>
    <rPh sb="0" eb="2">
      <t>イリグチ</t>
    </rPh>
    <rPh sb="3" eb="5">
      <t>デグチ</t>
    </rPh>
    <phoneticPr fontId="33"/>
  </si>
  <si>
    <t>未使用時トルクフリー、FB限定：ファインブランキング、
一発仕上げの高性能プレス機</t>
    <phoneticPr fontId="33"/>
  </si>
  <si>
    <t>研磨機</t>
    <rPh sb="0" eb="3">
      <t>ケンマキ</t>
    </rPh>
    <phoneticPr fontId="33"/>
  </si>
  <si>
    <t>増圧コンプレッサー</t>
    <rPh sb="0" eb="2">
      <t>ゾウアツ</t>
    </rPh>
    <phoneticPr fontId="33"/>
  </si>
  <si>
    <t>サーボプレス</t>
  </si>
  <si>
    <t>サーボモータ</t>
  </si>
  <si>
    <t>オイルクーラー</t>
  </si>
  <si>
    <t>スクラップコンベア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</si>
</sst>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000;[Red]\-#,##0.000000"/>
    <numFmt numFmtId="178" formatCode="#,##0.000;[Red]\-#,##0.000"/>
  </numFmts>
  <fonts count="49">
    <font>
      <sz val="11"/>
      <color theme="1"/>
      <name val="Meiryo UI"/>
      <family val="2"/>
      <charset val="128"/>
    </font>
    <font>
      <sz val="11"/>
      <color theme="1"/>
      <name val="Meiryo UI"/>
      <family val="2"/>
      <charset val="128"/>
    </font>
    <font>
      <sz val="6"/>
      <name val="Meiryo UI"/>
      <family val="2"/>
      <charset val="128"/>
    </font>
    <font>
      <sz val="12"/>
      <color theme="1"/>
      <name val="Meiryo UI"/>
      <family val="3"/>
      <charset val="128"/>
    </font>
    <font>
      <b/>
      <sz val="14"/>
      <color theme="1"/>
      <name val="Meiryo UI"/>
      <family val="3"/>
      <charset val="128"/>
    </font>
    <font>
      <b/>
      <sz val="12"/>
      <color theme="1"/>
      <name val="Meiryo UI"/>
      <family val="3"/>
      <charset val="128"/>
    </font>
    <font>
      <b/>
      <sz val="11"/>
      <color theme="1"/>
      <name val="Meiryo UI"/>
      <family val="3"/>
      <charset val="128"/>
    </font>
    <font>
      <sz val="11"/>
      <color theme="1"/>
      <name val="Meiryo UI"/>
      <family val="3"/>
      <charset val="128"/>
    </font>
    <font>
      <sz val="11"/>
      <color rgb="FF000000"/>
      <name val="Meiryo UI"/>
      <family val="3"/>
      <charset val="128"/>
    </font>
    <font>
      <b/>
      <sz val="11"/>
      <color rgb="FFFF0000"/>
      <name val="Meiryo UI"/>
      <family val="3"/>
      <charset val="128"/>
    </font>
    <font>
      <b/>
      <sz val="11"/>
      <color rgb="FF000000"/>
      <name val="Meiryo UI"/>
      <family val="3"/>
      <charset val="128"/>
    </font>
    <font>
      <sz val="11"/>
      <color theme="1"/>
      <name val="游ゴシック"/>
      <family val="2"/>
      <charset val="128"/>
      <scheme val="minor"/>
    </font>
    <font>
      <sz val="10"/>
      <color theme="1"/>
      <name val="Yu Gothic UI"/>
      <family val="2"/>
      <charset val="128"/>
    </font>
    <font>
      <sz val="11"/>
      <name val="Meiryo UI"/>
      <family val="3"/>
      <charset val="128"/>
    </font>
    <font>
      <b/>
      <sz val="11"/>
      <color rgb="FF0000FF"/>
      <name val="Meiryo UI"/>
      <family val="3"/>
      <charset val="128"/>
    </font>
    <font>
      <b/>
      <u/>
      <sz val="11"/>
      <color rgb="FF0000FF"/>
      <name val="Meiryo UI"/>
      <family val="3"/>
      <charset val="128"/>
    </font>
    <font>
      <sz val="10"/>
      <name val="Meiryo UI"/>
      <family val="3"/>
      <charset val="128"/>
    </font>
    <font>
      <b/>
      <sz val="18"/>
      <name val="Meiryo UI"/>
      <family val="3"/>
      <charset val="128"/>
    </font>
    <font>
      <sz val="6"/>
      <name val="游ゴシック"/>
      <family val="2"/>
      <charset val="128"/>
      <scheme val="minor"/>
    </font>
    <font>
      <sz val="11"/>
      <color rgb="FFFF0000"/>
      <name val="Meiryo UI"/>
      <family val="3"/>
      <charset val="128"/>
    </font>
    <font>
      <b/>
      <sz val="12"/>
      <name val="Meiryo UI"/>
      <family val="3"/>
      <charset val="128"/>
    </font>
    <font>
      <sz val="14"/>
      <color theme="1"/>
      <name val="Meiryo UI"/>
      <family val="3"/>
      <charset val="128"/>
    </font>
    <font>
      <b/>
      <sz val="16"/>
      <color rgb="FFFF0000"/>
      <name val="Meiryo UI"/>
      <family val="3"/>
      <charset val="128"/>
    </font>
    <font>
      <sz val="6"/>
      <name val="ＭＳ Ｐゴシック"/>
      <family val="3"/>
      <charset val="128"/>
    </font>
    <font>
      <sz val="10"/>
      <color theme="1"/>
      <name val="Meiryo UI"/>
      <family val="3"/>
      <charset val="128"/>
    </font>
    <font>
      <b/>
      <sz val="10"/>
      <color theme="1"/>
      <name val="Meiryo UI"/>
      <family val="3"/>
      <charset val="128"/>
    </font>
    <font>
      <b/>
      <sz val="14"/>
      <name val="Meiryo UI"/>
      <family val="3"/>
      <charset val="128"/>
    </font>
    <font>
      <sz val="14"/>
      <color rgb="FFFF0000"/>
      <name val="Meiryo UI"/>
      <family val="3"/>
      <charset val="128"/>
    </font>
    <font>
      <b/>
      <sz val="16"/>
      <color theme="1"/>
      <name val="Meiryo UI"/>
      <family val="3"/>
      <charset val="128"/>
    </font>
    <font>
      <b/>
      <sz val="9"/>
      <color indexed="81"/>
      <name val="MS P ゴシック"/>
      <family val="3"/>
      <charset val="128"/>
    </font>
    <font>
      <b/>
      <sz val="11"/>
      <name val="Meiryo UI"/>
      <family val="3"/>
      <charset val="128"/>
    </font>
    <font>
      <sz val="12"/>
      <name val="Meiryo UI"/>
      <family val="3"/>
      <charset val="128"/>
    </font>
    <font>
      <b/>
      <sz val="28"/>
      <name val="Meiryo UI"/>
      <family val="3"/>
      <charset val="128"/>
    </font>
    <font>
      <sz val="6"/>
      <name val="Yu Gothic UI"/>
      <family val="2"/>
      <charset val="128"/>
    </font>
    <font>
      <sz val="14"/>
      <name val="Meiryo UI"/>
      <family val="3"/>
      <charset val="128"/>
    </font>
    <font>
      <sz val="20"/>
      <name val="Meiryo UI"/>
      <family val="3"/>
      <charset val="128"/>
    </font>
    <font>
      <b/>
      <sz val="24"/>
      <name val="Meiryo UI"/>
      <family val="3"/>
      <charset val="128"/>
    </font>
    <font>
      <b/>
      <sz val="16"/>
      <name val="Meiryo UI"/>
      <family val="3"/>
      <charset val="128"/>
    </font>
    <font>
      <sz val="9"/>
      <name val="Meiryo UI"/>
      <family val="3"/>
      <charset val="128"/>
    </font>
    <font>
      <u/>
      <sz val="11"/>
      <color theme="1"/>
      <name val="Meiryo UI"/>
      <family val="3"/>
      <charset val="128"/>
    </font>
    <font>
      <sz val="11"/>
      <color rgb="FF0000FF"/>
      <name val="Meiryo UI"/>
      <family val="3"/>
      <charset val="128"/>
    </font>
    <font>
      <b/>
      <sz val="28"/>
      <color theme="1"/>
      <name val="Meiryo UI"/>
      <family val="3"/>
      <charset val="128"/>
    </font>
    <font>
      <sz val="20"/>
      <color theme="1"/>
      <name val="Meiryo UI"/>
      <family val="3"/>
      <charset val="128"/>
    </font>
    <font>
      <b/>
      <sz val="24"/>
      <color theme="1"/>
      <name val="Meiryo UI"/>
      <family val="3"/>
      <charset val="128"/>
    </font>
    <font>
      <sz val="9"/>
      <color rgb="FF9C0006"/>
      <name val="ＭＳ Ｐゴシック"/>
      <family val="2"/>
      <charset val="128"/>
    </font>
    <font>
      <b/>
      <sz val="18"/>
      <color theme="1"/>
      <name val="Meiryo UI"/>
      <family val="3"/>
      <charset val="128"/>
    </font>
    <font>
      <b/>
      <sz val="14"/>
      <color rgb="FFFF0000"/>
      <name val="Meiryo UI"/>
      <family val="3"/>
      <charset val="128"/>
    </font>
    <font>
      <sz val="12"/>
      <color rgb="FFFF0000"/>
      <name val="Meiryo UI"/>
      <family val="3"/>
      <charset val="128"/>
    </font>
    <font>
      <sz val="9"/>
      <color theme="1"/>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diagonalUp="1">
      <left style="double">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double">
        <color indexed="64"/>
      </left>
      <right style="medium">
        <color indexed="64"/>
      </right>
      <top style="double">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ashDotDot">
        <color auto="1"/>
      </bottom>
      <diagonal/>
    </border>
    <border>
      <left/>
      <right style="dashDot">
        <color auto="1"/>
      </right>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double">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bottom/>
      <diagonal/>
    </border>
    <border>
      <left/>
      <right style="thin">
        <color indexed="64"/>
      </right>
      <top/>
      <bottom/>
      <diagonal/>
    </border>
    <border>
      <left/>
      <right style="medium">
        <color indexed="64"/>
      </right>
      <top/>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thin">
        <color indexed="64"/>
      </top>
      <bottom/>
      <diagonal/>
    </border>
    <border>
      <left style="thin">
        <color indexed="64"/>
      </left>
      <right style="medium">
        <color indexed="64"/>
      </right>
      <top/>
      <bottom style="double">
        <color indexed="64"/>
      </bottom>
      <diagonal/>
    </border>
    <border>
      <left/>
      <right style="hair">
        <color indexed="64"/>
      </right>
      <top/>
      <bottom style="double">
        <color indexed="64"/>
      </bottom>
      <diagonal/>
    </border>
    <border>
      <left/>
      <right style="double">
        <color indexed="64"/>
      </right>
      <top style="double">
        <color indexed="64"/>
      </top>
      <bottom/>
      <diagonal/>
    </border>
    <border>
      <left/>
      <right style="hair">
        <color indexed="64"/>
      </right>
      <top/>
      <bottom style="thin">
        <color indexed="64"/>
      </bottom>
      <diagonal/>
    </border>
    <border>
      <left/>
      <right style="double">
        <color indexed="64"/>
      </right>
      <top/>
      <bottom/>
      <diagonal/>
    </border>
    <border>
      <left/>
      <right style="hair">
        <color indexed="64"/>
      </right>
      <top style="thin">
        <color indexed="64"/>
      </top>
      <bottom style="thin">
        <color indexed="64"/>
      </bottom>
      <diagonal/>
    </border>
    <border>
      <left/>
      <right style="double">
        <color indexed="64"/>
      </right>
      <top/>
      <bottom style="thin">
        <color indexed="64"/>
      </bottom>
      <diagonal/>
    </border>
    <border>
      <left/>
      <right style="hair">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lignment vertical="center"/>
    </xf>
    <xf numFmtId="0" fontId="12" fillId="0" borderId="0">
      <alignment vertical="center"/>
    </xf>
    <xf numFmtId="9" fontId="12" fillId="0" borderId="0" applyFont="0" applyFill="0" applyBorder="0" applyAlignment="0" applyProtection="0">
      <alignment vertical="center"/>
    </xf>
  </cellStyleXfs>
  <cellXfs count="1078">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1" xfId="0" applyFont="1" applyFill="1" applyBorder="1" applyAlignment="1">
      <alignment horizontal="left" vertical="center" wrapText="1" readingOrder="1"/>
    </xf>
    <xf numFmtId="0" fontId="8" fillId="2" borderId="1" xfId="0" applyFont="1" applyFill="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8" fillId="5" borderId="1" xfId="0" applyFont="1" applyFill="1" applyBorder="1" applyAlignment="1">
      <alignment horizontal="center" vertical="center" wrapText="1" readingOrder="1"/>
    </xf>
    <xf numFmtId="0" fontId="7" fillId="3" borderId="1" xfId="0" applyFont="1" applyFill="1" applyBorder="1" applyAlignment="1">
      <alignment horizontal="center" vertical="center"/>
    </xf>
    <xf numFmtId="0" fontId="8" fillId="4" borderId="3" xfId="0" applyFont="1" applyFill="1" applyBorder="1" applyAlignment="1">
      <alignment horizontal="center" vertical="center" wrapText="1" readingOrder="1"/>
    </xf>
    <xf numFmtId="38" fontId="7" fillId="2" borderId="0" xfId="1" applyFont="1" applyFill="1">
      <alignment vertical="center"/>
    </xf>
    <xf numFmtId="38" fontId="8" fillId="3" borderId="1" xfId="1" applyFont="1" applyFill="1" applyBorder="1" applyAlignment="1">
      <alignment horizontal="center" vertical="center" wrapText="1" readingOrder="1"/>
    </xf>
    <xf numFmtId="38" fontId="8" fillId="5" borderId="5" xfId="1" applyFont="1" applyFill="1" applyBorder="1" applyAlignment="1">
      <alignment horizontal="right" vertical="center" wrapText="1" readingOrder="1"/>
    </xf>
    <xf numFmtId="38" fontId="8" fillId="5" borderId="1" xfId="1" applyFont="1" applyFill="1" applyBorder="1" applyAlignment="1">
      <alignment horizontal="right" vertical="center" wrapText="1" readingOrder="1"/>
    </xf>
    <xf numFmtId="38" fontId="10" fillId="2" borderId="5" xfId="1" applyFont="1" applyFill="1" applyBorder="1" applyAlignment="1">
      <alignment horizontal="right" vertical="center" wrapText="1" readingOrder="1"/>
    </xf>
    <xf numFmtId="38" fontId="5" fillId="4" borderId="9" xfId="1" applyFont="1" applyFill="1" applyBorder="1">
      <alignment vertical="center"/>
    </xf>
    <xf numFmtId="0" fontId="4" fillId="2" borderId="0" xfId="0" applyFont="1" applyFill="1">
      <alignment vertical="center"/>
    </xf>
    <xf numFmtId="0" fontId="13" fillId="2" borderId="0" xfId="0" applyFont="1" applyFill="1" applyAlignment="1">
      <alignment vertical="center" wrapText="1"/>
    </xf>
    <xf numFmtId="0" fontId="7" fillId="5" borderId="1" xfId="0" applyFont="1" applyFill="1" applyBorder="1">
      <alignment vertical="center"/>
    </xf>
    <xf numFmtId="0" fontId="7" fillId="2" borderId="0" xfId="0" applyFont="1" applyFill="1" applyAlignment="1">
      <alignment horizontal="center" vertical="center"/>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5" borderId="1" xfId="0" applyFont="1" applyFill="1" applyBorder="1" applyAlignment="1">
      <alignment vertical="center" wrapText="1"/>
    </xf>
    <xf numFmtId="0" fontId="7" fillId="2" borderId="0" xfId="2" applyFont="1" applyFill="1">
      <alignment vertical="center"/>
    </xf>
    <xf numFmtId="0" fontId="7" fillId="2" borderId="0" xfId="2" applyFont="1" applyFill="1" applyAlignment="1">
      <alignment horizontal="center" vertical="center"/>
    </xf>
    <xf numFmtId="38" fontId="7" fillId="2" borderId="0" xfId="3" applyFont="1" applyFill="1">
      <alignment vertical="center"/>
    </xf>
    <xf numFmtId="0" fontId="17" fillId="2" borderId="0" xfId="2" applyFont="1" applyFill="1">
      <alignment vertical="center"/>
    </xf>
    <xf numFmtId="0" fontId="4" fillId="2" borderId="0" xfId="2" applyFont="1" applyFill="1">
      <alignment vertical="center"/>
    </xf>
    <xf numFmtId="0" fontId="4" fillId="2" borderId="0" xfId="2" applyFont="1" applyFill="1" applyAlignment="1">
      <alignment horizontal="center" vertical="center"/>
    </xf>
    <xf numFmtId="38" fontId="4" fillId="2" borderId="0" xfId="3" applyFont="1" applyFill="1">
      <alignment vertical="center"/>
    </xf>
    <xf numFmtId="0" fontId="5" fillId="2" borderId="0" xfId="2" applyFont="1" applyFill="1">
      <alignment vertical="center"/>
    </xf>
    <xf numFmtId="0" fontId="4" fillId="2" borderId="0" xfId="2" applyFont="1" applyFill="1" applyAlignment="1">
      <alignment horizontal="left" vertical="center"/>
    </xf>
    <xf numFmtId="38" fontId="5" fillId="2" borderId="0" xfId="3" applyFont="1" applyFill="1">
      <alignment vertical="center"/>
    </xf>
    <xf numFmtId="38" fontId="7" fillId="2" borderId="11" xfId="3" applyFont="1" applyFill="1" applyBorder="1" applyAlignment="1">
      <alignment horizontal="left" vertical="center"/>
    </xf>
    <xf numFmtId="38" fontId="7" fillId="2" borderId="10" xfId="3" applyFont="1" applyFill="1" applyBorder="1" applyAlignment="1">
      <alignment horizontal="left" vertical="center"/>
    </xf>
    <xf numFmtId="38" fontId="7" fillId="2" borderId="0" xfId="3" applyFont="1" applyFill="1" applyAlignment="1">
      <alignment horizontal="center" vertical="center"/>
    </xf>
    <xf numFmtId="38" fontId="9" fillId="2" borderId="0" xfId="3" applyFont="1" applyFill="1">
      <alignment vertical="center"/>
    </xf>
    <xf numFmtId="38" fontId="19" fillId="2" borderId="0" xfId="3" applyFont="1" applyFill="1">
      <alignment vertical="center"/>
    </xf>
    <xf numFmtId="38" fontId="3" fillId="2" borderId="0" xfId="3" applyFont="1" applyFill="1" applyBorder="1" applyAlignment="1">
      <alignment vertical="center"/>
    </xf>
    <xf numFmtId="0" fontId="20" fillId="2" borderId="0" xfId="2" applyFont="1" applyFill="1" applyAlignment="1">
      <alignment horizontal="left" vertical="center"/>
    </xf>
    <xf numFmtId="38" fontId="7" fillId="2" borderId="0" xfId="3" applyFont="1" applyFill="1" applyBorder="1">
      <alignment vertical="center"/>
    </xf>
    <xf numFmtId="0" fontId="7" fillId="2" borderId="0" xfId="2" applyFont="1" applyFill="1" applyAlignment="1">
      <alignment horizontal="left" vertical="center"/>
    </xf>
    <xf numFmtId="0" fontId="5" fillId="2" borderId="0" xfId="2" applyFont="1" applyFill="1" applyAlignment="1">
      <alignment horizontal="center" vertical="center"/>
    </xf>
    <xf numFmtId="0" fontId="21" fillId="2" borderId="0" xfId="2" applyFont="1" applyFill="1" applyAlignment="1">
      <alignment horizontal="center" vertical="center"/>
    </xf>
    <xf numFmtId="38" fontId="21" fillId="2" borderId="0" xfId="3" applyFont="1" applyFill="1" applyBorder="1" applyAlignment="1">
      <alignment horizontal="center" vertical="center"/>
    </xf>
    <xf numFmtId="38" fontId="21" fillId="2" borderId="1" xfId="3" applyFont="1" applyFill="1" applyBorder="1" applyAlignment="1">
      <alignment horizontal="center" vertical="center"/>
    </xf>
    <xf numFmtId="178" fontId="7" fillId="2" borderId="0" xfId="3" applyNumberFormat="1" applyFont="1" applyFill="1" applyBorder="1" applyAlignment="1">
      <alignment horizontal="center" vertical="center"/>
    </xf>
    <xf numFmtId="0" fontId="19" fillId="2" borderId="0" xfId="2" applyFont="1" applyFill="1" applyAlignment="1">
      <alignment horizontal="left" vertical="center"/>
    </xf>
    <xf numFmtId="38" fontId="22" fillId="2" borderId="0" xfId="3" applyFont="1" applyFill="1">
      <alignment vertical="center"/>
    </xf>
    <xf numFmtId="38" fontId="3" fillId="2" borderId="0" xfId="3" applyFont="1" applyFill="1" applyBorder="1" applyAlignment="1">
      <alignment horizontal="center" vertical="center"/>
    </xf>
    <xf numFmtId="0" fontId="6" fillId="2" borderId="0" xfId="2" applyFont="1" applyFill="1">
      <alignment vertical="center"/>
    </xf>
    <xf numFmtId="38" fontId="6" fillId="2" borderId="0" xfId="3" applyFont="1" applyFill="1">
      <alignment vertical="center"/>
    </xf>
    <xf numFmtId="0" fontId="9" fillId="2" borderId="0" xfId="2" applyFont="1" applyFill="1">
      <alignment vertical="center"/>
    </xf>
    <xf numFmtId="0" fontId="3" fillId="2" borderId="0" xfId="2" applyFont="1" applyFill="1">
      <alignment vertical="center"/>
    </xf>
    <xf numFmtId="38" fontId="7" fillId="6" borderId="20" xfId="3" applyFont="1" applyFill="1" applyBorder="1" applyAlignment="1">
      <alignment horizontal="center" vertical="center"/>
    </xf>
    <xf numFmtId="38" fontId="7" fillId="2" borderId="0" xfId="3" applyFont="1" applyFill="1" applyBorder="1" applyAlignment="1">
      <alignment horizontal="center" vertical="center"/>
    </xf>
    <xf numFmtId="38" fontId="13" fillId="6" borderId="27" xfId="3" applyFont="1" applyFill="1" applyBorder="1" applyAlignment="1">
      <alignment horizontal="center" vertical="center" wrapText="1"/>
    </xf>
    <xf numFmtId="38" fontId="13" fillId="6" borderId="1" xfId="3" applyFont="1" applyFill="1" applyBorder="1" applyAlignment="1">
      <alignment horizontal="center" vertical="center" wrapText="1"/>
    </xf>
    <xf numFmtId="38" fontId="13" fillId="6" borderId="11" xfId="3" applyFont="1" applyFill="1" applyBorder="1" applyAlignment="1">
      <alignment horizontal="center" vertical="center" wrapText="1"/>
    </xf>
    <xf numFmtId="38" fontId="13" fillId="6" borderId="28" xfId="3" applyFont="1" applyFill="1" applyBorder="1" applyAlignment="1">
      <alignment horizontal="center" vertical="center" wrapText="1"/>
    </xf>
    <xf numFmtId="38" fontId="13" fillId="6" borderId="29" xfId="3" applyFont="1" applyFill="1" applyBorder="1" applyAlignment="1">
      <alignment horizontal="center" vertical="center" wrapText="1"/>
    </xf>
    <xf numFmtId="38" fontId="13" fillId="6" borderId="30" xfId="3" applyFont="1" applyFill="1" applyBorder="1" applyAlignment="1">
      <alignment horizontal="center" vertical="center" wrapText="1"/>
    </xf>
    <xf numFmtId="38" fontId="16" fillId="6" borderId="1" xfId="3" applyFont="1" applyFill="1" applyBorder="1" applyAlignment="1">
      <alignment horizontal="center" vertical="center" wrapText="1"/>
    </xf>
    <xf numFmtId="38" fontId="13" fillId="6" borderId="31" xfId="3" applyFont="1" applyFill="1" applyBorder="1" applyAlignment="1">
      <alignment horizontal="center" vertical="center" wrapText="1"/>
    </xf>
    <xf numFmtId="38" fontId="13" fillId="2" borderId="0" xfId="3" applyFont="1" applyFill="1" applyBorder="1" applyAlignment="1">
      <alignment horizontal="center" vertical="center" wrapText="1"/>
    </xf>
    <xf numFmtId="0" fontId="7" fillId="6" borderId="31" xfId="2" applyFont="1" applyFill="1" applyBorder="1" applyAlignment="1">
      <alignment horizontal="center" vertical="center" wrapText="1"/>
    </xf>
    <xf numFmtId="0" fontId="7" fillId="2" borderId="26" xfId="2" applyFont="1" applyFill="1" applyBorder="1" applyAlignment="1">
      <alignment horizontal="center" vertical="center"/>
    </xf>
    <xf numFmtId="0" fontId="24" fillId="2" borderId="11" xfId="2" applyFont="1" applyFill="1" applyBorder="1">
      <alignment vertical="center"/>
    </xf>
    <xf numFmtId="38" fontId="24" fillId="5" borderId="32" xfId="3" applyFont="1" applyFill="1" applyBorder="1">
      <alignment vertical="center"/>
    </xf>
    <xf numFmtId="38" fontId="24" fillId="5" borderId="5" xfId="3" applyFont="1" applyFill="1" applyBorder="1">
      <alignment vertical="center"/>
    </xf>
    <xf numFmtId="38" fontId="24" fillId="5" borderId="33" xfId="3" applyFont="1" applyFill="1" applyBorder="1">
      <alignment vertical="center"/>
    </xf>
    <xf numFmtId="38" fontId="24" fillId="5" borderId="34" xfId="3" applyFont="1" applyFill="1" applyBorder="1" applyAlignment="1">
      <alignment horizontal="center" vertical="center"/>
    </xf>
    <xf numFmtId="38" fontId="24" fillId="5" borderId="35" xfId="3" applyFont="1" applyFill="1" applyBorder="1">
      <alignment vertical="center"/>
    </xf>
    <xf numFmtId="38" fontId="24" fillId="2" borderId="29" xfId="3" applyFont="1" applyFill="1" applyBorder="1">
      <alignment vertical="center"/>
    </xf>
    <xf numFmtId="38" fontId="24" fillId="2" borderId="1" xfId="3" applyFont="1" applyFill="1" applyBorder="1">
      <alignment vertical="center"/>
    </xf>
    <xf numFmtId="38" fontId="24" fillId="2" borderId="6" xfId="3" applyFont="1" applyFill="1" applyBorder="1">
      <alignment vertical="center"/>
    </xf>
    <xf numFmtId="38" fontId="24" fillId="2" borderId="31" xfId="3" applyFont="1" applyFill="1" applyBorder="1">
      <alignment vertical="center"/>
    </xf>
    <xf numFmtId="38" fontId="24" fillId="2" borderId="0" xfId="3" applyFont="1" applyFill="1">
      <alignment vertical="center"/>
    </xf>
    <xf numFmtId="176" fontId="24" fillId="2" borderId="29" xfId="3" applyNumberFormat="1" applyFont="1" applyFill="1" applyBorder="1">
      <alignment vertical="center"/>
    </xf>
    <xf numFmtId="176" fontId="24" fillId="2" borderId="1" xfId="3" applyNumberFormat="1" applyFont="1" applyFill="1" applyBorder="1">
      <alignment vertical="center"/>
    </xf>
    <xf numFmtId="176" fontId="24" fillId="2" borderId="6" xfId="3" applyNumberFormat="1" applyFont="1" applyFill="1" applyBorder="1">
      <alignment vertical="center"/>
    </xf>
    <xf numFmtId="176" fontId="25" fillId="7" borderId="6" xfId="3" applyNumberFormat="1" applyFont="1" applyFill="1" applyBorder="1">
      <alignment vertical="center"/>
    </xf>
    <xf numFmtId="176" fontId="24" fillId="2" borderId="31" xfId="3" applyNumberFormat="1" applyFont="1" applyFill="1" applyBorder="1">
      <alignment vertical="center"/>
    </xf>
    <xf numFmtId="9" fontId="24" fillId="2" borderId="0" xfId="4" applyFont="1" applyFill="1" applyBorder="1">
      <alignment vertical="center"/>
    </xf>
    <xf numFmtId="38" fontId="7" fillId="7" borderId="31" xfId="3" applyFont="1" applyFill="1" applyBorder="1">
      <alignment vertical="center"/>
    </xf>
    <xf numFmtId="0" fontId="7" fillId="2" borderId="36" xfId="2" applyFont="1" applyFill="1" applyBorder="1" applyAlignment="1">
      <alignment horizontal="center" vertical="center"/>
    </xf>
    <xf numFmtId="38" fontId="24" fillId="5" borderId="27" xfId="3" applyFont="1" applyFill="1" applyBorder="1">
      <alignment vertical="center"/>
    </xf>
    <xf numFmtId="38" fontId="24" fillId="5" borderId="1" xfId="3" applyFont="1" applyFill="1" applyBorder="1">
      <alignment vertical="center"/>
    </xf>
    <xf numFmtId="38" fontId="24" fillId="5" borderId="6" xfId="3" applyFont="1" applyFill="1" applyBorder="1">
      <alignment vertical="center"/>
    </xf>
    <xf numFmtId="0" fontId="19" fillId="2" borderId="36" xfId="2" applyFont="1" applyFill="1" applyBorder="1" applyAlignment="1">
      <alignment horizontal="center" vertical="center" wrapText="1"/>
    </xf>
    <xf numFmtId="38" fontId="24" fillId="5" borderId="28" xfId="3" applyFont="1" applyFill="1" applyBorder="1">
      <alignment vertical="center"/>
    </xf>
    <xf numFmtId="0" fontId="24" fillId="2" borderId="37" xfId="2" applyFont="1" applyFill="1" applyBorder="1">
      <alignment vertical="center"/>
    </xf>
    <xf numFmtId="38" fontId="24" fillId="5" borderId="38" xfId="3" applyFont="1" applyFill="1" applyBorder="1">
      <alignment vertical="center"/>
    </xf>
    <xf numFmtId="38" fontId="24" fillId="5" borderId="39" xfId="3" applyFont="1" applyFill="1" applyBorder="1">
      <alignment vertical="center"/>
    </xf>
    <xf numFmtId="38" fontId="24" fillId="5" borderId="40" xfId="3" applyFont="1" applyFill="1" applyBorder="1">
      <alignment vertical="center"/>
    </xf>
    <xf numFmtId="38" fontId="24" fillId="5" borderId="41" xfId="3" applyFont="1" applyFill="1" applyBorder="1" applyAlignment="1">
      <alignment horizontal="center" vertical="center"/>
    </xf>
    <xf numFmtId="38" fontId="24" fillId="5" borderId="42" xfId="3" applyFont="1" applyFill="1" applyBorder="1">
      <alignment vertical="center"/>
    </xf>
    <xf numFmtId="38" fontId="24" fillId="2" borderId="43" xfId="3" applyFont="1" applyFill="1" applyBorder="1">
      <alignment vertical="center"/>
    </xf>
    <xf numFmtId="38" fontId="24" fillId="2" borderId="39" xfId="3" applyFont="1" applyFill="1" applyBorder="1">
      <alignment vertical="center"/>
    </xf>
    <xf numFmtId="38" fontId="24" fillId="2" borderId="40" xfId="3" applyFont="1" applyFill="1" applyBorder="1">
      <alignment vertical="center"/>
    </xf>
    <xf numFmtId="38" fontId="24" fillId="2" borderId="44" xfId="3" applyFont="1" applyFill="1" applyBorder="1">
      <alignment vertical="center"/>
    </xf>
    <xf numFmtId="176" fontId="25" fillId="7" borderId="40" xfId="3" applyNumberFormat="1" applyFont="1" applyFill="1" applyBorder="1">
      <alignment vertical="center"/>
    </xf>
    <xf numFmtId="38" fontId="7" fillId="7" borderId="44" xfId="3" applyFont="1" applyFill="1" applyBorder="1">
      <alignment vertical="center"/>
    </xf>
    <xf numFmtId="0" fontId="7" fillId="2" borderId="45" xfId="2" applyFont="1" applyFill="1" applyBorder="1" applyAlignment="1">
      <alignment horizontal="center" vertical="center"/>
    </xf>
    <xf numFmtId="0" fontId="6" fillId="2" borderId="46" xfId="2" applyFont="1" applyFill="1" applyBorder="1">
      <alignment vertical="center"/>
    </xf>
    <xf numFmtId="38" fontId="6" fillId="2" borderId="47" xfId="3" applyFont="1" applyFill="1" applyBorder="1">
      <alignment vertical="center"/>
    </xf>
    <xf numFmtId="38" fontId="6" fillId="2" borderId="48" xfId="3" applyFont="1" applyFill="1" applyBorder="1">
      <alignment vertical="center"/>
    </xf>
    <xf numFmtId="38" fontId="6" fillId="2" borderId="49" xfId="3" applyFont="1" applyFill="1" applyBorder="1">
      <alignment vertical="center"/>
    </xf>
    <xf numFmtId="38" fontId="6" fillId="2" borderId="50" xfId="3" applyFont="1" applyFill="1" applyBorder="1">
      <alignment vertical="center"/>
    </xf>
    <xf numFmtId="38" fontId="6" fillId="2" borderId="45" xfId="3" applyFont="1" applyFill="1" applyBorder="1">
      <alignment vertical="center"/>
    </xf>
    <xf numFmtId="38" fontId="6" fillId="2" borderId="51" xfId="3" applyFont="1" applyFill="1" applyBorder="1">
      <alignment vertical="center"/>
    </xf>
    <xf numFmtId="38" fontId="6" fillId="2" borderId="52" xfId="3" applyFont="1" applyFill="1" applyBorder="1">
      <alignment vertical="center"/>
    </xf>
    <xf numFmtId="176" fontId="6" fillId="2" borderId="45" xfId="3" applyNumberFormat="1" applyFont="1" applyFill="1" applyBorder="1">
      <alignment vertical="center"/>
    </xf>
    <xf numFmtId="176" fontId="6" fillId="2" borderId="51" xfId="3" applyNumberFormat="1" applyFont="1" applyFill="1" applyBorder="1">
      <alignment vertical="center"/>
    </xf>
    <xf numFmtId="176" fontId="6" fillId="7" borderId="53" xfId="3" applyNumberFormat="1" applyFont="1" applyFill="1" applyBorder="1">
      <alignment vertical="center"/>
    </xf>
    <xf numFmtId="176" fontId="6" fillId="2" borderId="52" xfId="3" applyNumberFormat="1" applyFont="1" applyFill="1" applyBorder="1">
      <alignment vertical="center"/>
    </xf>
    <xf numFmtId="9" fontId="6" fillId="2" borderId="0" xfId="4" applyFont="1" applyFill="1" applyBorder="1">
      <alignment vertical="center"/>
    </xf>
    <xf numFmtId="38" fontId="6" fillId="7" borderId="52" xfId="3" applyFont="1" applyFill="1" applyBorder="1">
      <alignment vertical="center"/>
    </xf>
    <xf numFmtId="0" fontId="7" fillId="2" borderId="54" xfId="2" applyFont="1" applyFill="1" applyBorder="1" applyAlignment="1">
      <alignment horizontal="center" vertical="center"/>
    </xf>
    <xf numFmtId="0" fontId="24" fillId="2" borderId="16" xfId="2" applyFont="1" applyFill="1" applyBorder="1">
      <alignment vertical="center"/>
    </xf>
    <xf numFmtId="176" fontId="24" fillId="5" borderId="55" xfId="3" applyNumberFormat="1" applyFont="1" applyFill="1" applyBorder="1">
      <alignment vertical="center"/>
    </xf>
    <xf numFmtId="38" fontId="24" fillId="8" borderId="21" xfId="3" applyFont="1" applyFill="1" applyBorder="1">
      <alignment vertical="center"/>
    </xf>
    <xf numFmtId="38" fontId="24" fillId="8" borderId="16" xfId="3" applyFont="1" applyFill="1" applyBorder="1">
      <alignment vertical="center"/>
    </xf>
    <xf numFmtId="38" fontId="24" fillId="5" borderId="56" xfId="3" applyFont="1" applyFill="1" applyBorder="1" applyAlignment="1">
      <alignment horizontal="center" vertical="center"/>
    </xf>
    <xf numFmtId="38" fontId="24" fillId="5" borderId="20" xfId="3" applyFont="1" applyFill="1" applyBorder="1">
      <alignment vertical="center"/>
    </xf>
    <xf numFmtId="38" fontId="24" fillId="2" borderId="15" xfId="3" applyFont="1" applyFill="1" applyBorder="1">
      <alignment vertical="center"/>
    </xf>
    <xf numFmtId="38" fontId="24" fillId="8" borderId="22" xfId="3" applyFont="1" applyFill="1" applyBorder="1">
      <alignment vertical="center"/>
    </xf>
    <xf numFmtId="176" fontId="24" fillId="8" borderId="21" xfId="3" applyNumberFormat="1" applyFont="1" applyFill="1" applyBorder="1">
      <alignment vertical="center"/>
    </xf>
    <xf numFmtId="176" fontId="24" fillId="8" borderId="16" xfId="3" applyNumberFormat="1" applyFont="1" applyFill="1" applyBorder="1">
      <alignment vertical="center"/>
    </xf>
    <xf numFmtId="176" fontId="25" fillId="7" borderId="21" xfId="3" applyNumberFormat="1" applyFont="1" applyFill="1" applyBorder="1">
      <alignment vertical="center"/>
    </xf>
    <xf numFmtId="176" fontId="24" fillId="0" borderId="22" xfId="3" applyNumberFormat="1" applyFont="1" applyFill="1" applyBorder="1">
      <alignment vertical="center"/>
    </xf>
    <xf numFmtId="38" fontId="7" fillId="7" borderId="22" xfId="3" applyFont="1" applyFill="1" applyBorder="1">
      <alignment vertical="center"/>
    </xf>
    <xf numFmtId="0" fontId="24" fillId="2" borderId="6" xfId="2" applyFont="1" applyFill="1" applyBorder="1">
      <alignment vertical="center"/>
    </xf>
    <xf numFmtId="178" fontId="24" fillId="5" borderId="27" xfId="3" applyNumberFormat="1" applyFont="1" applyFill="1" applyBorder="1">
      <alignment vertical="center"/>
    </xf>
    <xf numFmtId="38" fontId="24" fillId="8" borderId="1" xfId="3" applyFont="1" applyFill="1" applyBorder="1">
      <alignment vertical="center"/>
    </xf>
    <xf numFmtId="38" fontId="24" fillId="8" borderId="6" xfId="3" applyFont="1" applyFill="1" applyBorder="1">
      <alignment vertical="center"/>
    </xf>
    <xf numFmtId="38" fontId="24" fillId="8" borderId="31" xfId="3" applyFont="1" applyFill="1" applyBorder="1">
      <alignment vertical="center"/>
    </xf>
    <xf numFmtId="176" fontId="24" fillId="8" borderId="1" xfId="3" applyNumberFormat="1" applyFont="1" applyFill="1" applyBorder="1">
      <alignment vertical="center"/>
    </xf>
    <xf numFmtId="176" fontId="24" fillId="8" borderId="6" xfId="3" applyNumberFormat="1" applyFont="1" applyFill="1" applyBorder="1">
      <alignment vertical="center"/>
    </xf>
    <xf numFmtId="176" fontId="25" fillId="7" borderId="1" xfId="3" applyNumberFormat="1" applyFont="1" applyFill="1" applyBorder="1">
      <alignment vertical="center"/>
    </xf>
    <xf numFmtId="176" fontId="24" fillId="0" borderId="31" xfId="3" applyNumberFormat="1" applyFont="1" applyFill="1" applyBorder="1">
      <alignment vertical="center"/>
    </xf>
    <xf numFmtId="38" fontId="24" fillId="8" borderId="5" xfId="3" applyFont="1" applyFill="1" applyBorder="1">
      <alignment vertical="center"/>
    </xf>
    <xf numFmtId="38" fontId="24" fillId="8" borderId="33" xfId="3" applyFont="1" applyFill="1" applyBorder="1">
      <alignment vertical="center"/>
    </xf>
    <xf numFmtId="0" fontId="24" fillId="2" borderId="40" xfId="2" applyFont="1" applyFill="1" applyBorder="1">
      <alignment vertical="center"/>
    </xf>
    <xf numFmtId="38" fontId="24" fillId="8" borderId="39" xfId="3" applyFont="1" applyFill="1" applyBorder="1">
      <alignment vertical="center"/>
    </xf>
    <xf numFmtId="38" fontId="24" fillId="8" borderId="40" xfId="3" applyFont="1" applyFill="1" applyBorder="1">
      <alignment vertical="center"/>
    </xf>
    <xf numFmtId="38" fontId="24" fillId="8" borderId="44" xfId="3" applyFont="1" applyFill="1" applyBorder="1">
      <alignment vertical="center"/>
    </xf>
    <xf numFmtId="176" fontId="24" fillId="8" borderId="39" xfId="3" applyNumberFormat="1" applyFont="1" applyFill="1" applyBorder="1">
      <alignment vertical="center"/>
    </xf>
    <xf numFmtId="176" fontId="24" fillId="8" borderId="40" xfId="3" applyNumberFormat="1" applyFont="1" applyFill="1" applyBorder="1">
      <alignment vertical="center"/>
    </xf>
    <xf numFmtId="176" fontId="25" fillId="7" borderId="39" xfId="3" applyNumberFormat="1" applyFont="1" applyFill="1" applyBorder="1">
      <alignment vertical="center"/>
    </xf>
    <xf numFmtId="176" fontId="24" fillId="0" borderId="44" xfId="3" applyNumberFormat="1" applyFont="1" applyFill="1" applyBorder="1">
      <alignment vertical="center"/>
    </xf>
    <xf numFmtId="0" fontId="6" fillId="2" borderId="57" xfId="2" applyFont="1" applyFill="1" applyBorder="1">
      <alignment vertical="center"/>
    </xf>
    <xf numFmtId="38" fontId="6" fillId="8" borderId="58" xfId="3" applyFont="1" applyFill="1" applyBorder="1">
      <alignment vertical="center"/>
    </xf>
    <xf numFmtId="38" fontId="6" fillId="8" borderId="57" xfId="3" applyFont="1" applyFill="1" applyBorder="1">
      <alignment vertical="center"/>
    </xf>
    <xf numFmtId="38" fontId="6" fillId="2" borderId="59" xfId="3" applyFont="1" applyFill="1" applyBorder="1">
      <alignment vertical="center"/>
    </xf>
    <xf numFmtId="38" fontId="6" fillId="8" borderId="60" xfId="3" applyFont="1" applyFill="1" applyBorder="1">
      <alignment vertical="center"/>
    </xf>
    <xf numFmtId="176" fontId="6" fillId="8" borderId="58" xfId="3" applyNumberFormat="1" applyFont="1" applyFill="1" applyBorder="1">
      <alignment vertical="center"/>
    </xf>
    <xf numFmtId="176" fontId="6" fillId="8" borderId="57" xfId="3" applyNumberFormat="1" applyFont="1" applyFill="1" applyBorder="1">
      <alignment vertical="center"/>
    </xf>
    <xf numFmtId="176" fontId="6" fillId="7" borderId="58" xfId="3" applyNumberFormat="1" applyFont="1" applyFill="1" applyBorder="1">
      <alignment vertical="center"/>
    </xf>
    <xf numFmtId="176" fontId="6" fillId="0" borderId="60" xfId="3" applyNumberFormat="1" applyFont="1" applyFill="1" applyBorder="1">
      <alignment vertical="center"/>
    </xf>
    <xf numFmtId="38" fontId="6" fillId="8" borderId="51" xfId="3" applyFont="1" applyFill="1" applyBorder="1">
      <alignment vertical="center"/>
    </xf>
    <xf numFmtId="38" fontId="24" fillId="5" borderId="55" xfId="3" applyFont="1" applyFill="1" applyBorder="1">
      <alignment vertical="center"/>
    </xf>
    <xf numFmtId="38" fontId="16" fillId="5" borderId="16" xfId="3" applyFont="1" applyFill="1" applyBorder="1">
      <alignment vertical="center"/>
    </xf>
    <xf numFmtId="38" fontId="24" fillId="8" borderId="21" xfId="3" applyFont="1" applyFill="1" applyBorder="1" applyAlignment="1">
      <alignment horizontal="center" vertical="center"/>
    </xf>
    <xf numFmtId="38" fontId="24" fillId="2" borderId="22" xfId="3" applyFont="1" applyFill="1" applyBorder="1">
      <alignment vertical="center"/>
    </xf>
    <xf numFmtId="38" fontId="24" fillId="2" borderId="61" xfId="3" applyFont="1" applyFill="1" applyBorder="1">
      <alignment vertical="center"/>
    </xf>
    <xf numFmtId="38" fontId="24" fillId="2" borderId="5" xfId="3" applyFont="1" applyFill="1" applyBorder="1">
      <alignment vertical="center"/>
    </xf>
    <xf numFmtId="38" fontId="7" fillId="7" borderId="62" xfId="3" applyFont="1" applyFill="1" applyBorder="1">
      <alignment vertical="center"/>
    </xf>
    <xf numFmtId="38" fontId="16" fillId="5" borderId="33" xfId="3" applyFont="1" applyFill="1" applyBorder="1">
      <alignment vertical="center"/>
    </xf>
    <xf numFmtId="38" fontId="24" fillId="8" borderId="5" xfId="3" applyFont="1" applyFill="1" applyBorder="1" applyAlignment="1">
      <alignment horizontal="center" vertical="center"/>
    </xf>
    <xf numFmtId="38" fontId="16" fillId="5" borderId="6" xfId="3" applyFont="1" applyFill="1" applyBorder="1">
      <alignment vertical="center"/>
    </xf>
    <xf numFmtId="38" fontId="16" fillId="5" borderId="40" xfId="3" applyFont="1" applyFill="1" applyBorder="1">
      <alignment vertical="center"/>
    </xf>
    <xf numFmtId="38" fontId="24" fillId="8" borderId="39" xfId="3" applyFont="1" applyFill="1" applyBorder="1" applyAlignment="1">
      <alignment horizontal="center" vertical="center"/>
    </xf>
    <xf numFmtId="38" fontId="24" fillId="2" borderId="63" xfId="3" applyFont="1" applyFill="1" applyBorder="1">
      <alignment vertical="center"/>
    </xf>
    <xf numFmtId="38" fontId="6" fillId="8" borderId="58" xfId="3" applyFont="1" applyFill="1" applyBorder="1" applyAlignment="1">
      <alignment horizontal="center" vertical="center"/>
    </xf>
    <xf numFmtId="176" fontId="6" fillId="8" borderId="51" xfId="3" applyNumberFormat="1" applyFont="1" applyFill="1" applyBorder="1">
      <alignment vertical="center"/>
    </xf>
    <xf numFmtId="176" fontId="6" fillId="2" borderId="53" xfId="3" applyNumberFormat="1" applyFont="1" applyFill="1" applyBorder="1">
      <alignment vertical="center"/>
    </xf>
    <xf numFmtId="176" fontId="6" fillId="0" borderId="52" xfId="3" applyNumberFormat="1" applyFont="1" applyFill="1" applyBorder="1">
      <alignment vertical="center"/>
    </xf>
    <xf numFmtId="38" fontId="5" fillId="2" borderId="0" xfId="3" applyFont="1" applyFill="1" applyBorder="1" applyAlignment="1">
      <alignment horizontal="center" vertical="center"/>
    </xf>
    <xf numFmtId="38" fontId="6" fillId="2" borderId="0" xfId="3" applyFont="1" applyFill="1" applyBorder="1">
      <alignment vertical="center"/>
    </xf>
    <xf numFmtId="0" fontId="26" fillId="2" borderId="0" xfId="2" applyFont="1" applyFill="1" applyAlignment="1">
      <alignment horizontal="left" vertical="center"/>
    </xf>
    <xf numFmtId="176" fontId="5" fillId="7" borderId="9" xfId="3" applyNumberFormat="1" applyFont="1" applyFill="1" applyBorder="1">
      <alignment vertical="center"/>
    </xf>
    <xf numFmtId="176" fontId="5" fillId="7" borderId="64" xfId="3" applyNumberFormat="1" applyFont="1" applyFill="1" applyBorder="1">
      <alignment vertical="center"/>
    </xf>
    <xf numFmtId="176" fontId="5" fillId="7" borderId="3" xfId="3" applyNumberFormat="1" applyFont="1" applyFill="1" applyBorder="1">
      <alignment vertical="center"/>
    </xf>
    <xf numFmtId="38" fontId="5" fillId="7" borderId="9" xfId="3" applyFont="1" applyFill="1" applyBorder="1">
      <alignment vertical="center"/>
    </xf>
    <xf numFmtId="38" fontId="5" fillId="7" borderId="64" xfId="3" applyFont="1" applyFill="1" applyBorder="1">
      <alignment vertical="center"/>
    </xf>
    <xf numFmtId="38" fontId="5" fillId="7" borderId="3" xfId="3" applyFont="1" applyFill="1" applyBorder="1">
      <alignment vertical="center"/>
    </xf>
    <xf numFmtId="0" fontId="9" fillId="2" borderId="0" xfId="2" applyFont="1" applyFill="1" applyAlignment="1">
      <alignment horizontal="left" vertical="center"/>
    </xf>
    <xf numFmtId="38" fontId="3" fillId="2" borderId="0" xfId="3" applyFont="1" applyFill="1" applyBorder="1">
      <alignment vertical="center"/>
    </xf>
    <xf numFmtId="38" fontId="5" fillId="2" borderId="0" xfId="3" applyFont="1" applyFill="1" applyBorder="1">
      <alignment vertical="center"/>
    </xf>
    <xf numFmtId="0" fontId="27" fillId="2" borderId="0" xfId="2" applyFont="1" applyFill="1" applyAlignment="1">
      <alignment horizontal="left" vertical="center"/>
    </xf>
    <xf numFmtId="38" fontId="6" fillId="2" borderId="0" xfId="3" applyFont="1" applyFill="1" applyAlignment="1">
      <alignment horizontal="right" vertical="center"/>
    </xf>
    <xf numFmtId="176" fontId="6" fillId="5" borderId="65" xfId="3" applyNumberFormat="1" applyFont="1" applyFill="1" applyBorder="1" applyAlignment="1">
      <alignment horizontal="center" vertical="center"/>
    </xf>
    <xf numFmtId="38" fontId="5" fillId="2" borderId="66" xfId="3" applyFont="1" applyFill="1" applyBorder="1" applyAlignment="1">
      <alignment horizontal="center" vertical="center"/>
    </xf>
    <xf numFmtId="0" fontId="7" fillId="2" borderId="66" xfId="2" applyFont="1" applyFill="1" applyBorder="1">
      <alignment vertical="center"/>
    </xf>
    <xf numFmtId="38" fontId="7" fillId="2" borderId="0" xfId="3" applyFont="1" applyFill="1" applyAlignment="1">
      <alignment horizontal="right" vertical="center"/>
    </xf>
    <xf numFmtId="176" fontId="7" fillId="2" borderId="0" xfId="3" applyNumberFormat="1" applyFont="1" applyFill="1" applyBorder="1" applyAlignment="1">
      <alignment horizontal="center" vertical="center"/>
    </xf>
    <xf numFmtId="9" fontId="6" fillId="2" borderId="67" xfId="4" applyFont="1" applyFill="1" applyBorder="1">
      <alignment vertical="center"/>
    </xf>
    <xf numFmtId="9" fontId="24" fillId="2" borderId="67" xfId="4" applyFont="1" applyFill="1" applyBorder="1" applyAlignment="1">
      <alignment horizontal="right" vertical="center"/>
    </xf>
    <xf numFmtId="38" fontId="24" fillId="5" borderId="55" xfId="3" applyFont="1" applyFill="1" applyBorder="1" applyAlignment="1">
      <alignment horizontal="right" vertical="center"/>
    </xf>
    <xf numFmtId="38" fontId="24" fillId="8" borderId="21" xfId="3" applyFont="1" applyFill="1" applyBorder="1" applyAlignment="1">
      <alignment horizontal="right" vertical="center"/>
    </xf>
    <xf numFmtId="38" fontId="24" fillId="8" borderId="16" xfId="3" applyFont="1" applyFill="1" applyBorder="1" applyAlignment="1">
      <alignment horizontal="right" vertical="center"/>
    </xf>
    <xf numFmtId="38" fontId="24" fillId="5" borderId="73" xfId="3" applyFont="1" applyFill="1" applyBorder="1" applyAlignment="1">
      <alignment horizontal="right" vertical="center"/>
    </xf>
    <xf numFmtId="38" fontId="24" fillId="5" borderId="20" xfId="3" applyFont="1" applyFill="1" applyBorder="1" applyAlignment="1">
      <alignment horizontal="right" vertical="center"/>
    </xf>
    <xf numFmtId="38" fontId="24" fillId="2" borderId="15" xfId="3" applyFont="1" applyFill="1" applyBorder="1" applyAlignment="1">
      <alignment horizontal="right" vertical="center"/>
    </xf>
    <xf numFmtId="38" fontId="24" fillId="8" borderId="22" xfId="3" applyFont="1" applyFill="1" applyBorder="1" applyAlignment="1">
      <alignment horizontal="right" vertical="center"/>
    </xf>
    <xf numFmtId="38" fontId="24" fillId="2" borderId="0" xfId="3" applyFont="1" applyFill="1" applyAlignment="1">
      <alignment horizontal="right" vertical="center"/>
    </xf>
    <xf numFmtId="176" fontId="28" fillId="7" borderId="1" xfId="3" applyNumberFormat="1" applyFont="1" applyFill="1" applyBorder="1" applyAlignment="1">
      <alignment horizontal="right" vertical="center"/>
    </xf>
    <xf numFmtId="9" fontId="28" fillId="7" borderId="1" xfId="4" applyFont="1" applyFill="1" applyBorder="1" applyAlignment="1">
      <alignment horizontal="right" vertical="center"/>
    </xf>
    <xf numFmtId="38" fontId="28" fillId="7" borderId="1" xfId="3" applyFont="1" applyFill="1" applyBorder="1" applyAlignment="1">
      <alignment horizontal="right" vertical="center"/>
    </xf>
    <xf numFmtId="0" fontId="24" fillId="2" borderId="14" xfId="2" applyFont="1" applyFill="1" applyBorder="1">
      <alignment vertical="center"/>
    </xf>
    <xf numFmtId="38" fontId="24" fillId="5" borderId="74" xfId="3" applyFont="1" applyFill="1" applyBorder="1" applyAlignment="1">
      <alignment horizontal="right" vertical="center"/>
    </xf>
    <xf numFmtId="38" fontId="24" fillId="8" borderId="75" xfId="3" applyFont="1" applyFill="1" applyBorder="1" applyAlignment="1">
      <alignment horizontal="right" vertical="center"/>
    </xf>
    <xf numFmtId="38" fontId="24" fillId="8" borderId="14" xfId="3" applyFont="1" applyFill="1" applyBorder="1" applyAlignment="1">
      <alignment horizontal="right" vertical="center"/>
    </xf>
    <xf numFmtId="38" fontId="24" fillId="5" borderId="76" xfId="3" applyFont="1" applyFill="1" applyBorder="1" applyAlignment="1">
      <alignment horizontal="right" vertical="center"/>
    </xf>
    <xf numFmtId="38" fontId="24" fillId="5" borderId="77" xfId="3" applyFont="1" applyFill="1" applyBorder="1" applyAlignment="1">
      <alignment horizontal="right" vertical="center"/>
    </xf>
    <xf numFmtId="38" fontId="24" fillId="2" borderId="29" xfId="3" applyFont="1" applyFill="1" applyBorder="1" applyAlignment="1">
      <alignment horizontal="right" vertical="center"/>
    </xf>
    <xf numFmtId="38" fontId="24" fillId="8" borderId="1" xfId="3" applyFont="1" applyFill="1" applyBorder="1" applyAlignment="1">
      <alignment horizontal="right" vertical="center"/>
    </xf>
    <xf numFmtId="38" fontId="24" fillId="8" borderId="31" xfId="3" applyFont="1" applyFill="1" applyBorder="1" applyAlignment="1">
      <alignment horizontal="right" vertical="center"/>
    </xf>
    <xf numFmtId="38" fontId="24" fillId="5" borderId="38" xfId="3" applyFont="1" applyFill="1" applyBorder="1" applyAlignment="1">
      <alignment horizontal="right" vertical="center"/>
    </xf>
    <xf numFmtId="38" fontId="24" fillId="8" borderId="39" xfId="3" applyFont="1" applyFill="1" applyBorder="1" applyAlignment="1">
      <alignment horizontal="right" vertical="center"/>
    </xf>
    <xf numFmtId="38" fontId="24" fillId="8" borderId="40" xfId="3" applyFont="1" applyFill="1" applyBorder="1" applyAlignment="1">
      <alignment horizontal="right" vertical="center"/>
    </xf>
    <xf numFmtId="38" fontId="24" fillId="5" borderId="78" xfId="3" applyFont="1" applyFill="1" applyBorder="1" applyAlignment="1">
      <alignment horizontal="right" vertical="center"/>
    </xf>
    <xf numFmtId="38" fontId="24" fillId="5" borderId="42" xfId="3" applyFont="1" applyFill="1" applyBorder="1" applyAlignment="1">
      <alignment horizontal="right" vertical="center"/>
    </xf>
    <xf numFmtId="38" fontId="24" fillId="2" borderId="43" xfId="3" applyFont="1" applyFill="1" applyBorder="1" applyAlignment="1">
      <alignment horizontal="right" vertical="center"/>
    </xf>
    <xf numFmtId="38" fontId="24" fillId="8" borderId="44" xfId="3" applyFont="1" applyFill="1" applyBorder="1" applyAlignment="1">
      <alignment horizontal="right" vertical="center"/>
    </xf>
    <xf numFmtId="9" fontId="25" fillId="2" borderId="67" xfId="4" applyFont="1" applyFill="1" applyBorder="1" applyAlignment="1">
      <alignment horizontal="right" vertical="center"/>
    </xf>
    <xf numFmtId="38" fontId="6" fillId="8" borderId="58" xfId="3" applyFont="1" applyFill="1" applyBorder="1" applyAlignment="1">
      <alignment horizontal="right" vertical="center"/>
    </xf>
    <xf numFmtId="38" fontId="6" fillId="8" borderId="57" xfId="3" applyFont="1" applyFill="1" applyBorder="1" applyAlignment="1">
      <alignment horizontal="right" vertical="center"/>
    </xf>
    <xf numFmtId="38" fontId="6" fillId="2" borderId="50" xfId="3" applyFont="1" applyFill="1" applyBorder="1" applyAlignment="1">
      <alignment horizontal="right" vertical="center"/>
    </xf>
    <xf numFmtId="38" fontId="6" fillId="2" borderId="45" xfId="3" applyFont="1" applyFill="1" applyBorder="1" applyAlignment="1">
      <alignment horizontal="right" vertical="center"/>
    </xf>
    <xf numFmtId="38" fontId="6" fillId="8" borderId="51" xfId="3" applyFont="1" applyFill="1" applyBorder="1" applyAlignment="1">
      <alignment horizontal="right" vertical="center"/>
    </xf>
    <xf numFmtId="38" fontId="6" fillId="8" borderId="52" xfId="3" applyFont="1" applyFill="1" applyBorder="1" applyAlignment="1">
      <alignment horizontal="right" vertical="center"/>
    </xf>
    <xf numFmtId="38" fontId="24" fillId="8" borderId="55" xfId="3" applyFont="1" applyFill="1" applyBorder="1" applyAlignment="1">
      <alignment horizontal="right" vertical="center"/>
    </xf>
    <xf numFmtId="38" fontId="24" fillId="5" borderId="21" xfId="3" applyFont="1" applyFill="1" applyBorder="1" applyAlignment="1">
      <alignment horizontal="right" vertical="center"/>
    </xf>
    <xf numFmtId="38" fontId="24" fillId="5" borderId="16" xfId="3" applyFont="1" applyFill="1" applyBorder="1" applyAlignment="1">
      <alignment horizontal="right" vertical="center"/>
    </xf>
    <xf numFmtId="38" fontId="24" fillId="8" borderId="15" xfId="3" applyFont="1" applyFill="1" applyBorder="1" applyAlignment="1">
      <alignment horizontal="right" vertical="center"/>
    </xf>
    <xf numFmtId="38" fontId="24" fillId="2" borderId="21" xfId="3" applyFont="1" applyFill="1" applyBorder="1" applyAlignment="1">
      <alignment horizontal="right" vertical="center"/>
    </xf>
    <xf numFmtId="38" fontId="24" fillId="2" borderId="22" xfId="3" applyFont="1" applyFill="1" applyBorder="1" applyAlignment="1">
      <alignment horizontal="right" vertical="center"/>
    </xf>
    <xf numFmtId="38" fontId="24" fillId="8" borderId="74" xfId="3" applyFont="1" applyFill="1" applyBorder="1" applyAlignment="1">
      <alignment horizontal="right" vertical="center"/>
    </xf>
    <xf numFmtId="38" fontId="24" fillId="5" borderId="75" xfId="3" applyFont="1" applyFill="1" applyBorder="1" applyAlignment="1">
      <alignment horizontal="right" vertical="center"/>
    </xf>
    <xf numFmtId="38" fontId="24" fillId="5" borderId="14" xfId="3" applyFont="1" applyFill="1" applyBorder="1" applyAlignment="1">
      <alignment horizontal="right" vertical="center"/>
    </xf>
    <xf numFmtId="38" fontId="24" fillId="8" borderId="29" xfId="3" applyFont="1" applyFill="1" applyBorder="1" applyAlignment="1">
      <alignment horizontal="right" vertical="center"/>
    </xf>
    <xf numFmtId="38" fontId="24" fillId="2" borderId="1" xfId="3" applyFont="1" applyFill="1" applyBorder="1" applyAlignment="1">
      <alignment horizontal="right" vertical="center"/>
    </xf>
    <xf numFmtId="38" fontId="24" fillId="2" borderId="31" xfId="3" applyFont="1" applyFill="1" applyBorder="1" applyAlignment="1">
      <alignment horizontal="right" vertical="center"/>
    </xf>
    <xf numFmtId="38" fontId="24" fillId="8" borderId="38" xfId="3" applyFont="1" applyFill="1" applyBorder="1" applyAlignment="1">
      <alignment horizontal="right" vertical="center"/>
    </xf>
    <xf numFmtId="38" fontId="24" fillId="5" borderId="39" xfId="3" applyFont="1" applyFill="1" applyBorder="1" applyAlignment="1">
      <alignment horizontal="right" vertical="center"/>
    </xf>
    <xf numFmtId="38" fontId="24" fillId="5" borderId="40" xfId="3" applyFont="1" applyFill="1" applyBorder="1" applyAlignment="1">
      <alignment horizontal="right" vertical="center"/>
    </xf>
    <xf numFmtId="38" fontId="24" fillId="8" borderId="43" xfId="3" applyFont="1" applyFill="1" applyBorder="1" applyAlignment="1">
      <alignment horizontal="right" vertical="center"/>
    </xf>
    <xf numFmtId="38" fontId="24" fillId="2" borderId="39" xfId="3" applyFont="1" applyFill="1" applyBorder="1" applyAlignment="1">
      <alignment horizontal="right" vertical="center"/>
    </xf>
    <xf numFmtId="38" fontId="24" fillId="2" borderId="44" xfId="3" applyFont="1" applyFill="1" applyBorder="1" applyAlignment="1">
      <alignment horizontal="right" vertical="center"/>
    </xf>
    <xf numFmtId="176" fontId="28" fillId="7" borderId="39" xfId="3" applyNumberFormat="1" applyFont="1" applyFill="1" applyBorder="1" applyAlignment="1">
      <alignment horizontal="right" vertical="center"/>
    </xf>
    <xf numFmtId="9" fontId="28" fillId="7" borderId="39" xfId="4" applyFont="1" applyFill="1" applyBorder="1" applyAlignment="1">
      <alignment horizontal="right" vertical="center"/>
    </xf>
    <xf numFmtId="38" fontId="28" fillId="7" borderId="39" xfId="3" applyFont="1" applyFill="1" applyBorder="1" applyAlignment="1">
      <alignment horizontal="right" vertical="center"/>
    </xf>
    <xf numFmtId="38" fontId="6" fillId="8" borderId="80" xfId="3" applyFont="1" applyFill="1" applyBorder="1" applyAlignment="1">
      <alignment horizontal="right" vertical="center"/>
    </xf>
    <xf numFmtId="38" fontId="6" fillId="8" borderId="45" xfId="3" applyFont="1" applyFill="1" applyBorder="1" applyAlignment="1">
      <alignment horizontal="right" vertical="center"/>
    </xf>
    <xf numFmtId="38" fontId="6" fillId="2" borderId="51" xfId="3" applyFont="1" applyFill="1" applyBorder="1" applyAlignment="1">
      <alignment horizontal="right" vertical="center"/>
    </xf>
    <xf numFmtId="38" fontId="6" fillId="2" borderId="52" xfId="3" applyFont="1" applyFill="1" applyBorder="1" applyAlignment="1">
      <alignment horizontal="right" vertical="center"/>
    </xf>
    <xf numFmtId="176" fontId="28" fillId="7" borderId="5" xfId="3" applyNumberFormat="1" applyFont="1" applyFill="1" applyBorder="1" applyAlignment="1">
      <alignment horizontal="right" vertical="center"/>
    </xf>
    <xf numFmtId="9" fontId="28" fillId="7" borderId="5" xfId="4" applyFont="1" applyFill="1" applyBorder="1" applyAlignment="1">
      <alignment horizontal="right" vertical="center"/>
    </xf>
    <xf numFmtId="38" fontId="28" fillId="7" borderId="5" xfId="3" applyFont="1" applyFill="1" applyBorder="1" applyAlignment="1">
      <alignment horizontal="right" vertical="center"/>
    </xf>
    <xf numFmtId="38" fontId="13" fillId="2" borderId="0" xfId="3" applyFont="1" applyFill="1">
      <alignment vertical="center"/>
    </xf>
    <xf numFmtId="0" fontId="13" fillId="2" borderId="0" xfId="2" applyFont="1" applyFill="1" applyAlignment="1">
      <alignment horizontal="left" vertical="center"/>
    </xf>
    <xf numFmtId="38" fontId="30" fillId="2" borderId="0" xfId="3" applyFont="1" applyFill="1">
      <alignment vertical="center"/>
    </xf>
    <xf numFmtId="0" fontId="30" fillId="2" borderId="0" xfId="2" applyFont="1" applyFill="1">
      <alignment vertical="center"/>
    </xf>
    <xf numFmtId="0" fontId="31" fillId="2" borderId="0" xfId="2" applyFont="1" applyFill="1">
      <alignment vertical="center"/>
    </xf>
    <xf numFmtId="0" fontId="13" fillId="2" borderId="0" xfId="2" applyFont="1" applyFill="1">
      <alignment vertical="center"/>
    </xf>
    <xf numFmtId="0" fontId="30" fillId="2" borderId="0" xfId="2" applyFont="1" applyFill="1" applyAlignment="1">
      <alignment horizontal="left" vertical="center"/>
    </xf>
    <xf numFmtId="38" fontId="7" fillId="6" borderId="73" xfId="3" applyFont="1" applyFill="1" applyBorder="1" applyAlignment="1">
      <alignment horizontal="center" vertical="center"/>
    </xf>
    <xf numFmtId="0" fontId="32" fillId="0" borderId="0" xfId="6" applyFont="1">
      <alignment vertical="center"/>
    </xf>
    <xf numFmtId="0" fontId="13" fillId="0" borderId="0" xfId="6" applyFont="1">
      <alignment vertical="center"/>
    </xf>
    <xf numFmtId="0" fontId="34" fillId="0" borderId="0" xfId="6" applyFont="1">
      <alignment vertical="center"/>
    </xf>
    <xf numFmtId="0" fontId="35" fillId="0" borderId="0" xfId="6" applyFont="1" applyAlignment="1">
      <alignment horizontal="right" vertical="center"/>
    </xf>
    <xf numFmtId="0" fontId="36" fillId="9" borderId="0" xfId="6" applyFont="1" applyFill="1" applyAlignment="1">
      <alignment horizontal="left" vertical="center"/>
    </xf>
    <xf numFmtId="0" fontId="13" fillId="9" borderId="0" xfId="6" applyFont="1" applyFill="1">
      <alignment vertical="center"/>
    </xf>
    <xf numFmtId="0" fontId="31" fillId="0" borderId="0" xfId="6" applyFont="1">
      <alignment vertical="center"/>
    </xf>
    <xf numFmtId="0" fontId="37" fillId="0" borderId="38" xfId="6" applyFont="1" applyBorder="1" applyAlignment="1">
      <alignment horizontal="center" vertical="center"/>
    </xf>
    <xf numFmtId="0" fontId="20" fillId="0" borderId="37" xfId="6" applyFont="1" applyBorder="1" applyAlignment="1">
      <alignment horizontal="center" vertical="center" wrapText="1"/>
    </xf>
    <xf numFmtId="0" fontId="26" fillId="0" borderId="94" xfId="6" applyFont="1" applyBorder="1" applyAlignment="1">
      <alignment horizontal="center" vertical="center"/>
    </xf>
    <xf numFmtId="0" fontId="31" fillId="0" borderId="95" xfId="6" applyFont="1" applyBorder="1" applyAlignment="1">
      <alignment horizontal="center" vertical="center"/>
    </xf>
    <xf numFmtId="0" fontId="13" fillId="0" borderId="96" xfId="6" applyFont="1" applyBorder="1">
      <alignment vertical="center"/>
    </xf>
    <xf numFmtId="0" fontId="13" fillId="0" borderId="97" xfId="6" applyFont="1" applyBorder="1">
      <alignment vertical="center"/>
    </xf>
    <xf numFmtId="0" fontId="13" fillId="0" borderId="95" xfId="6" applyFont="1" applyBorder="1">
      <alignment vertical="center"/>
    </xf>
    <xf numFmtId="0" fontId="13" fillId="0" borderId="96" xfId="6" applyFont="1" applyBorder="1" applyAlignment="1">
      <alignment horizontal="left" vertical="center"/>
    </xf>
    <xf numFmtId="0" fontId="13" fillId="0" borderId="97" xfId="6" applyFont="1" applyBorder="1" applyAlignment="1">
      <alignment horizontal="left" vertical="center"/>
    </xf>
    <xf numFmtId="0" fontId="13" fillId="0" borderId="95" xfId="6" applyFont="1" applyBorder="1" applyAlignment="1">
      <alignment horizontal="left" vertical="center"/>
    </xf>
    <xf numFmtId="0" fontId="13" fillId="0" borderId="98" xfId="6" applyFont="1" applyBorder="1" applyAlignment="1">
      <alignment horizontal="left" vertical="center"/>
    </xf>
    <xf numFmtId="0" fontId="26" fillId="0" borderId="100" xfId="6" applyFont="1" applyBorder="1" applyAlignment="1">
      <alignment horizontal="center" vertical="center"/>
    </xf>
    <xf numFmtId="0" fontId="31" fillId="0" borderId="101" xfId="6" applyFont="1" applyBorder="1" applyAlignment="1">
      <alignment horizontal="center" vertical="center"/>
    </xf>
    <xf numFmtId="0" fontId="13" fillId="0" borderId="102" xfId="6" applyFont="1" applyBorder="1">
      <alignment vertical="center"/>
    </xf>
    <xf numFmtId="0" fontId="13" fillId="0" borderId="103" xfId="6" applyFont="1" applyBorder="1">
      <alignment vertical="center"/>
    </xf>
    <xf numFmtId="0" fontId="13" fillId="0" borderId="101" xfId="6" applyFont="1" applyBorder="1">
      <alignment vertical="center"/>
    </xf>
    <xf numFmtId="0" fontId="13" fillId="0" borderId="102" xfId="6" applyFont="1" applyBorder="1" applyAlignment="1">
      <alignment horizontal="left" vertical="center"/>
    </xf>
    <xf numFmtId="0" fontId="13" fillId="0" borderId="103" xfId="6" applyFont="1" applyBorder="1" applyAlignment="1">
      <alignment horizontal="left" vertical="center"/>
    </xf>
    <xf numFmtId="0" fontId="13" fillId="0" borderId="101" xfId="6" applyFont="1" applyBorder="1" applyAlignment="1">
      <alignment horizontal="left" vertical="center"/>
    </xf>
    <xf numFmtId="0" fontId="13" fillId="0" borderId="104" xfId="6" applyFont="1" applyBorder="1" applyAlignment="1">
      <alignment horizontal="left" vertical="center"/>
    </xf>
    <xf numFmtId="0" fontId="13" fillId="0" borderId="103" xfId="6" applyFont="1" applyBorder="1" applyAlignment="1">
      <alignment horizontal="left" vertical="center" wrapText="1"/>
    </xf>
    <xf numFmtId="0" fontId="13" fillId="0" borderId="104" xfId="6" applyFont="1" applyBorder="1" applyAlignment="1">
      <alignment horizontal="left" vertical="center" wrapText="1"/>
    </xf>
    <xf numFmtId="0" fontId="26" fillId="0" borderId="108" xfId="6" applyFont="1" applyBorder="1" applyAlignment="1">
      <alignment horizontal="center" vertical="center"/>
    </xf>
    <xf numFmtId="0" fontId="31" fillId="0" borderId="109" xfId="6" applyFont="1" applyBorder="1" applyAlignment="1">
      <alignment horizontal="center" vertical="center"/>
    </xf>
    <xf numFmtId="0" fontId="13" fillId="0" borderId="110" xfId="6" applyFont="1" applyBorder="1">
      <alignment vertical="center"/>
    </xf>
    <xf numFmtId="0" fontId="13" fillId="0" borderId="111" xfId="6" applyFont="1" applyBorder="1">
      <alignment vertical="center"/>
    </xf>
    <xf numFmtId="0" fontId="13" fillId="0" borderId="109" xfId="6" applyFont="1" applyBorder="1">
      <alignment vertical="center"/>
    </xf>
    <xf numFmtId="0" fontId="13" fillId="0" borderId="110" xfId="6" applyFont="1" applyBorder="1" applyAlignment="1">
      <alignment horizontal="left" vertical="center"/>
    </xf>
    <xf numFmtId="0" fontId="13" fillId="0" borderId="111" xfId="6" applyFont="1" applyBorder="1" applyAlignment="1">
      <alignment horizontal="left" vertical="center"/>
    </xf>
    <xf numFmtId="0" fontId="13" fillId="0" borderId="109" xfId="6" applyFont="1" applyBorder="1" applyAlignment="1">
      <alignment horizontal="left" vertical="center"/>
    </xf>
    <xf numFmtId="0" fontId="13" fillId="0" borderId="112" xfId="6" applyFont="1" applyBorder="1" applyAlignment="1">
      <alignment horizontal="left" vertical="center"/>
    </xf>
    <xf numFmtId="0" fontId="26" fillId="0" borderId="117" xfId="6" applyFont="1" applyBorder="1" applyAlignment="1">
      <alignment horizontal="center" vertical="center"/>
    </xf>
    <xf numFmtId="0" fontId="31" fillId="0" borderId="118" xfId="6" applyFont="1" applyBorder="1" applyAlignment="1">
      <alignment horizontal="center" vertical="center"/>
    </xf>
    <xf numFmtId="0" fontId="13" fillId="0" borderId="119" xfId="6" applyFont="1" applyBorder="1">
      <alignment vertical="center"/>
    </xf>
    <xf numFmtId="0" fontId="13" fillId="0" borderId="120" xfId="6" applyFont="1" applyBorder="1">
      <alignment vertical="center"/>
    </xf>
    <xf numFmtId="0" fontId="13" fillId="0" borderId="118" xfId="6" applyFont="1" applyBorder="1">
      <alignment vertical="center"/>
    </xf>
    <xf numFmtId="0" fontId="13" fillId="0" borderId="119" xfId="6" applyFont="1" applyBorder="1" applyAlignment="1">
      <alignment horizontal="left" vertical="center"/>
    </xf>
    <xf numFmtId="0" fontId="13" fillId="0" borderId="120" xfId="6" applyFont="1" applyBorder="1" applyAlignment="1">
      <alignment horizontal="left" vertical="center"/>
    </xf>
    <xf numFmtId="0" fontId="13" fillId="0" borderId="118" xfId="6" applyFont="1" applyBorder="1" applyAlignment="1">
      <alignment horizontal="left" vertical="center"/>
    </xf>
    <xf numFmtId="0" fontId="13" fillId="0" borderId="121" xfId="6" applyFont="1" applyBorder="1" applyAlignment="1">
      <alignment horizontal="left" vertical="center"/>
    </xf>
    <xf numFmtId="0" fontId="26" fillId="0" borderId="122" xfId="6" applyFont="1" applyBorder="1" applyAlignment="1">
      <alignment horizontal="center" vertical="center"/>
    </xf>
    <xf numFmtId="0" fontId="31" fillId="0" borderId="123" xfId="6" applyFont="1" applyBorder="1" applyAlignment="1">
      <alignment horizontal="center" vertical="center"/>
    </xf>
    <xf numFmtId="0" fontId="13" fillId="0" borderId="124" xfId="6" applyFont="1" applyBorder="1">
      <alignment vertical="center"/>
    </xf>
    <xf numFmtId="0" fontId="13" fillId="0" borderId="125" xfId="6" applyFont="1" applyBorder="1">
      <alignment vertical="center"/>
    </xf>
    <xf numFmtId="0" fontId="13" fillId="0" borderId="123" xfId="6" applyFont="1" applyBorder="1">
      <alignment vertical="center"/>
    </xf>
    <xf numFmtId="0" fontId="13" fillId="0" borderId="124" xfId="6" applyFont="1" applyBorder="1" applyAlignment="1">
      <alignment horizontal="left" vertical="center"/>
    </xf>
    <xf numFmtId="0" fontId="13" fillId="0" borderId="125" xfId="6" applyFont="1" applyBorder="1" applyAlignment="1">
      <alignment horizontal="left" vertical="center"/>
    </xf>
    <xf numFmtId="0" fontId="13" fillId="0" borderId="123" xfId="6" applyFont="1" applyBorder="1" applyAlignment="1">
      <alignment horizontal="left" vertical="center"/>
    </xf>
    <xf numFmtId="0" fontId="13" fillId="0" borderId="126" xfId="6" applyFont="1" applyBorder="1" applyAlignment="1">
      <alignment horizontal="left" vertical="center"/>
    </xf>
    <xf numFmtId="0" fontId="13" fillId="0" borderId="102" xfId="6" applyFont="1" applyBorder="1" applyAlignment="1">
      <alignment vertical="center" wrapText="1"/>
    </xf>
    <xf numFmtId="0" fontId="13" fillId="0" borderId="103" xfId="6" applyFont="1" applyBorder="1" applyAlignment="1">
      <alignment vertical="center" wrapText="1"/>
    </xf>
    <xf numFmtId="0" fontId="13" fillId="0" borderId="104" xfId="6" applyFont="1" applyBorder="1" applyAlignment="1">
      <alignment vertical="center" wrapText="1"/>
    </xf>
    <xf numFmtId="0" fontId="31" fillId="0" borderId="101" xfId="6" applyFont="1" applyBorder="1" applyAlignment="1">
      <alignment horizontal="center" vertical="center" wrapText="1"/>
    </xf>
    <xf numFmtId="0" fontId="31" fillId="0" borderId="109" xfId="6" applyFont="1" applyBorder="1" applyAlignment="1">
      <alignment horizontal="center" vertical="center" wrapText="1"/>
    </xf>
    <xf numFmtId="0" fontId="13" fillId="0" borderId="120" xfId="6" applyFont="1" applyBorder="1" applyAlignment="1">
      <alignment vertical="center" wrapText="1"/>
    </xf>
    <xf numFmtId="0" fontId="13" fillId="0" borderId="121" xfId="6" applyFont="1" applyBorder="1" applyAlignment="1">
      <alignment vertical="center" wrapText="1"/>
    </xf>
    <xf numFmtId="0" fontId="26" fillId="0" borderId="131" xfId="6" applyFont="1" applyBorder="1" applyAlignment="1">
      <alignment horizontal="center" vertical="center"/>
    </xf>
    <xf numFmtId="0" fontId="31" fillId="0" borderId="132" xfId="6" applyFont="1" applyBorder="1" applyAlignment="1">
      <alignment horizontal="center" vertical="center"/>
    </xf>
    <xf numFmtId="0" fontId="13" fillId="0" borderId="133" xfId="6" applyFont="1" applyBorder="1">
      <alignment vertical="center"/>
    </xf>
    <xf numFmtId="0" fontId="13" fillId="0" borderId="134" xfId="6" applyFont="1" applyBorder="1">
      <alignment vertical="center"/>
    </xf>
    <xf numFmtId="0" fontId="13" fillId="0" borderId="132" xfId="6" applyFont="1" applyBorder="1">
      <alignment vertical="center"/>
    </xf>
    <xf numFmtId="0" fontId="13" fillId="0" borderId="133" xfId="6" applyFont="1" applyBorder="1" applyAlignment="1">
      <alignment horizontal="left" vertical="center"/>
    </xf>
    <xf numFmtId="0" fontId="13" fillId="0" borderId="134" xfId="6" applyFont="1" applyBorder="1" applyAlignment="1">
      <alignment horizontal="left" vertical="center"/>
    </xf>
    <xf numFmtId="0" fontId="13" fillId="0" borderId="132" xfId="6" applyFont="1" applyBorder="1" applyAlignment="1">
      <alignment horizontal="left" vertical="center"/>
    </xf>
    <xf numFmtId="0" fontId="13" fillId="0" borderId="135" xfId="6" applyFont="1" applyBorder="1">
      <alignment vertical="center"/>
    </xf>
    <xf numFmtId="0" fontId="13" fillId="0" borderId="0" xfId="6" applyFont="1" applyAlignment="1">
      <alignment horizontal="left" vertical="center"/>
    </xf>
    <xf numFmtId="0" fontId="26" fillId="0" borderId="114" xfId="6" applyFont="1" applyBorder="1" applyAlignment="1">
      <alignment horizontal="center" vertical="center" wrapText="1"/>
    </xf>
    <xf numFmtId="0" fontId="26" fillId="0" borderId="115" xfId="6" applyFont="1" applyBorder="1" applyAlignment="1">
      <alignment horizontal="center" vertical="center" wrapText="1"/>
    </xf>
    <xf numFmtId="0" fontId="20" fillId="0" borderId="140" xfId="6" applyFont="1" applyBorder="1" applyAlignment="1">
      <alignment horizontal="center" vertical="center"/>
    </xf>
    <xf numFmtId="0" fontId="20" fillId="0" borderId="149" xfId="6" applyFont="1" applyBorder="1" applyAlignment="1">
      <alignment horizontal="center" vertical="center"/>
    </xf>
    <xf numFmtId="0" fontId="26" fillId="0" borderId="105" xfId="6" applyFont="1" applyBorder="1" applyAlignment="1">
      <alignment horizontal="center" vertical="center" wrapText="1"/>
    </xf>
    <xf numFmtId="0" fontId="26" fillId="0" borderId="106" xfId="6" applyFont="1" applyBorder="1" applyAlignment="1">
      <alignment horizontal="center" vertical="center" wrapText="1"/>
    </xf>
    <xf numFmtId="0" fontId="26" fillId="0" borderId="157" xfId="6" applyFont="1" applyBorder="1" applyAlignment="1">
      <alignment horizontal="center" vertical="center"/>
    </xf>
    <xf numFmtId="0" fontId="26" fillId="0" borderId="158" xfId="6" applyFont="1" applyBorder="1" applyAlignment="1">
      <alignment horizontal="center" vertical="center"/>
    </xf>
    <xf numFmtId="0" fontId="26" fillId="0" borderId="159" xfId="6" applyFont="1" applyBorder="1" applyAlignment="1">
      <alignment horizontal="center" vertical="center"/>
    </xf>
    <xf numFmtId="0" fontId="26" fillId="0" borderId="160" xfId="6" applyFont="1" applyBorder="1" applyAlignment="1">
      <alignment horizontal="center" vertical="center"/>
    </xf>
    <xf numFmtId="0" fontId="26" fillId="0" borderId="161" xfId="6" applyFont="1" applyBorder="1" applyAlignment="1">
      <alignment horizontal="center" vertical="center"/>
    </xf>
    <xf numFmtId="0" fontId="26" fillId="0" borderId="165" xfId="6" applyFont="1" applyBorder="1" applyAlignment="1">
      <alignment horizontal="center" vertical="center" wrapText="1"/>
    </xf>
    <xf numFmtId="0" fontId="26" fillId="0" borderId="11" xfId="6" applyFont="1" applyBorder="1" applyAlignment="1">
      <alignment horizontal="center" vertical="center" wrapText="1"/>
    </xf>
    <xf numFmtId="0" fontId="26" fillId="0" borderId="166" xfId="6" applyFont="1" applyBorder="1" applyAlignment="1">
      <alignment horizontal="center" vertical="center" wrapText="1"/>
    </xf>
    <xf numFmtId="0" fontId="26" fillId="0" borderId="10"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10" xfId="6" applyFont="1" applyBorder="1" applyAlignment="1">
      <alignment horizontal="center" vertical="center" wrapText="1"/>
    </xf>
    <xf numFmtId="0" fontId="31" fillId="0" borderId="6" xfId="6" applyFont="1" applyBorder="1" applyAlignment="1">
      <alignment horizontal="center" vertical="center"/>
    </xf>
    <xf numFmtId="0" fontId="31" fillId="0" borderId="11" xfId="6" applyFont="1" applyBorder="1" applyAlignment="1">
      <alignment horizontal="center" vertical="center"/>
    </xf>
    <xf numFmtId="0" fontId="26" fillId="0" borderId="166" xfId="6" applyFont="1" applyBorder="1" applyAlignment="1">
      <alignment horizontal="center" vertical="center"/>
    </xf>
    <xf numFmtId="0" fontId="26" fillId="0" borderId="10" xfId="6" applyFont="1" applyBorder="1" applyAlignment="1">
      <alignment horizontal="center" vertical="center"/>
    </xf>
    <xf numFmtId="0" fontId="26" fillId="0" borderId="6" xfId="6" applyFont="1" applyBorder="1" applyAlignment="1">
      <alignment horizontal="center" vertical="center"/>
    </xf>
    <xf numFmtId="0" fontId="26" fillId="0" borderId="167" xfId="6" applyFont="1" applyBorder="1" applyAlignment="1">
      <alignment horizontal="center" vertical="center"/>
    </xf>
    <xf numFmtId="0" fontId="26" fillId="0" borderId="168" xfId="6" applyFont="1" applyBorder="1" applyAlignment="1">
      <alignment horizontal="center" vertical="center"/>
    </xf>
    <xf numFmtId="0" fontId="26" fillId="0" borderId="169" xfId="6" applyFont="1" applyBorder="1" applyAlignment="1">
      <alignment horizontal="center" vertical="center"/>
    </xf>
    <xf numFmtId="0" fontId="26" fillId="0" borderId="170" xfId="6" applyFont="1" applyBorder="1" applyAlignment="1">
      <alignment horizontal="center" vertical="center"/>
    </xf>
    <xf numFmtId="0" fontId="26" fillId="0" borderId="171" xfId="6" applyFont="1" applyBorder="1" applyAlignment="1">
      <alignment horizontal="center" vertical="center"/>
    </xf>
    <xf numFmtId="0" fontId="26" fillId="0" borderId="172" xfId="6" applyFont="1" applyBorder="1" applyAlignment="1">
      <alignment horizontal="center" vertical="center"/>
    </xf>
    <xf numFmtId="0" fontId="13" fillId="0" borderId="165" xfId="6" applyFont="1" applyBorder="1" applyAlignment="1">
      <alignment horizontal="left" vertical="center"/>
    </xf>
    <xf numFmtId="0" fontId="13" fillId="0" borderId="11" xfId="6" applyFont="1" applyBorder="1" applyAlignment="1">
      <alignment horizontal="left" vertical="center"/>
    </xf>
    <xf numFmtId="0" fontId="13" fillId="0" borderId="30" xfId="6" applyFont="1" applyBorder="1" applyAlignment="1">
      <alignment horizontal="left" vertical="center"/>
    </xf>
    <xf numFmtId="0" fontId="26" fillId="0" borderId="113" xfId="6" applyFont="1" applyBorder="1" applyAlignment="1">
      <alignment horizontal="center" vertical="center" wrapText="1"/>
    </xf>
    <xf numFmtId="0" fontId="26" fillId="0" borderId="13" xfId="6" applyFont="1" applyBorder="1" applyAlignment="1">
      <alignment horizontal="center" vertical="center" wrapText="1"/>
    </xf>
    <xf numFmtId="0" fontId="31" fillId="0" borderId="12" xfId="6" applyFont="1" applyBorder="1" applyAlignment="1">
      <alignment horizontal="center" vertical="center" wrapText="1"/>
    </xf>
    <xf numFmtId="0" fontId="31" fillId="0" borderId="115" xfId="6" applyFont="1" applyBorder="1" applyAlignment="1">
      <alignment horizontal="center" vertical="center" wrapText="1"/>
    </xf>
    <xf numFmtId="0" fontId="31" fillId="0" borderId="12" xfId="6" applyFont="1" applyBorder="1" applyAlignment="1">
      <alignment horizontal="center" vertical="center"/>
    </xf>
    <xf numFmtId="0" fontId="31" fillId="0" borderId="13" xfId="6" applyFont="1" applyBorder="1" applyAlignment="1">
      <alignment horizontal="center" vertical="center"/>
    </xf>
    <xf numFmtId="0" fontId="26" fillId="0" borderId="138" xfId="6" applyFont="1" applyBorder="1" applyAlignment="1">
      <alignment horizontal="center" vertical="center"/>
    </xf>
    <xf numFmtId="0" fontId="26" fillId="0" borderId="139" xfId="6" applyFont="1" applyBorder="1" applyAlignment="1">
      <alignment horizontal="center" vertical="center"/>
    </xf>
    <xf numFmtId="0" fontId="26" fillId="0" borderId="140" xfId="6" applyFont="1" applyBorder="1" applyAlignment="1">
      <alignment horizontal="center" vertical="center"/>
    </xf>
    <xf numFmtId="0" fontId="26" fillId="0" borderId="141" xfId="6" applyFont="1" applyBorder="1" applyAlignment="1">
      <alignment horizontal="center" vertical="center"/>
    </xf>
    <xf numFmtId="0" fontId="26" fillId="0" borderId="142" xfId="6" applyFont="1" applyBorder="1" applyAlignment="1">
      <alignment horizontal="center" vertical="center"/>
    </xf>
    <xf numFmtId="0" fontId="13" fillId="0" borderId="113" xfId="6" applyFont="1" applyBorder="1" applyAlignment="1">
      <alignment horizontal="left" vertical="center"/>
    </xf>
    <xf numFmtId="0" fontId="13" fillId="0" borderId="13" xfId="6" applyFont="1" applyBorder="1" applyAlignment="1">
      <alignment horizontal="left" vertical="center"/>
    </xf>
    <xf numFmtId="0" fontId="13" fillId="0" borderId="116" xfId="6" applyFont="1" applyBorder="1" applyAlignment="1">
      <alignment horizontal="left" vertical="center"/>
    </xf>
    <xf numFmtId="0" fontId="26" fillId="0" borderId="178" xfId="6" applyFont="1" applyBorder="1" applyAlignment="1">
      <alignment horizontal="center" vertical="center"/>
    </xf>
    <xf numFmtId="0" fontId="26" fillId="0" borderId="179" xfId="6" applyFont="1" applyBorder="1" applyAlignment="1">
      <alignment horizontal="center" vertical="center"/>
    </xf>
    <xf numFmtId="0" fontId="26" fillId="0" borderId="180" xfId="6" applyFont="1" applyBorder="1" applyAlignment="1">
      <alignment horizontal="center" vertical="center"/>
    </xf>
    <xf numFmtId="0" fontId="26" fillId="0" borderId="181" xfId="6" applyFont="1" applyBorder="1" applyAlignment="1">
      <alignment horizontal="center" vertical="center"/>
    </xf>
    <xf numFmtId="0" fontId="26" fillId="0" borderId="182" xfId="6" applyFont="1" applyBorder="1" applyAlignment="1">
      <alignment horizontal="center" vertical="center"/>
    </xf>
    <xf numFmtId="0" fontId="37" fillId="0" borderId="40" xfId="6" applyFont="1" applyBorder="1">
      <alignment vertical="center"/>
    </xf>
    <xf numFmtId="0" fontId="37" fillId="0" borderId="37" xfId="6" applyFont="1" applyBorder="1">
      <alignment vertical="center"/>
    </xf>
    <xf numFmtId="0" fontId="37" fillId="0" borderId="86" xfId="6" applyFont="1" applyBorder="1">
      <alignment vertical="center"/>
    </xf>
    <xf numFmtId="0" fontId="37" fillId="0" borderId="87" xfId="6" applyFont="1" applyBorder="1">
      <alignment vertical="center"/>
    </xf>
    <xf numFmtId="0" fontId="26" fillId="0" borderId="184" xfId="6" applyFont="1" applyBorder="1" applyAlignment="1">
      <alignment horizontal="center" vertical="center"/>
    </xf>
    <xf numFmtId="0" fontId="31" fillId="0" borderId="185" xfId="6" applyFont="1" applyBorder="1" applyAlignment="1">
      <alignment horizontal="center" vertical="center"/>
    </xf>
    <xf numFmtId="0" fontId="13" fillId="0" borderId="186" xfId="6" applyFont="1" applyBorder="1">
      <alignment vertical="center"/>
    </xf>
    <xf numFmtId="0" fontId="13" fillId="0" borderId="187" xfId="6" applyFont="1" applyBorder="1">
      <alignment vertical="center"/>
    </xf>
    <xf numFmtId="0" fontId="13" fillId="0" borderId="185" xfId="6" applyFont="1" applyBorder="1">
      <alignment vertical="center"/>
    </xf>
    <xf numFmtId="0" fontId="13" fillId="0" borderId="186" xfId="6" applyFont="1" applyBorder="1" applyAlignment="1">
      <alignment horizontal="left" vertical="center"/>
    </xf>
    <xf numFmtId="0" fontId="13" fillId="0" borderId="187" xfId="6" applyFont="1" applyBorder="1" applyAlignment="1">
      <alignment horizontal="left" vertical="center"/>
    </xf>
    <xf numFmtId="0" fontId="13" fillId="0" borderId="185" xfId="6" applyFont="1" applyBorder="1" applyAlignment="1">
      <alignment horizontal="left" vertical="center"/>
    </xf>
    <xf numFmtId="0" fontId="13" fillId="0" borderId="188" xfId="6" applyFont="1" applyBorder="1" applyAlignment="1">
      <alignment horizontal="left" vertical="center"/>
    </xf>
    <xf numFmtId="0" fontId="31" fillId="0" borderId="123" xfId="6" applyFont="1" applyBorder="1" applyAlignment="1">
      <alignment horizontal="center" vertical="center" wrapText="1"/>
    </xf>
    <xf numFmtId="0" fontId="31" fillId="0" borderId="118" xfId="6" applyFont="1" applyBorder="1" applyAlignment="1">
      <alignment horizontal="center" vertical="center" wrapText="1"/>
    </xf>
    <xf numFmtId="0" fontId="26" fillId="0" borderId="39" xfId="6" applyFont="1" applyBorder="1" applyAlignment="1">
      <alignment horizontal="center" vertical="center"/>
    </xf>
    <xf numFmtId="0" fontId="31" fillId="0" borderId="5" xfId="6" applyFont="1" applyBorder="1" applyAlignment="1">
      <alignment horizontal="center" vertical="center" wrapText="1"/>
    </xf>
    <xf numFmtId="0" fontId="20" fillId="0" borderId="5" xfId="6" applyFont="1" applyBorder="1" applyAlignment="1">
      <alignment horizontal="center" vertical="center" wrapText="1"/>
    </xf>
    <xf numFmtId="0" fontId="20" fillId="0" borderId="62" xfId="6" applyFont="1" applyBorder="1" applyAlignment="1">
      <alignment horizontal="center" vertical="center" wrapText="1"/>
    </xf>
    <xf numFmtId="0" fontId="26" fillId="0" borderId="193" xfId="6" applyFont="1" applyBorder="1" applyAlignment="1">
      <alignment horizontal="center" vertical="center"/>
    </xf>
    <xf numFmtId="0" fontId="31" fillId="0" borderId="1" xfId="6" applyFont="1" applyBorder="1" applyAlignment="1">
      <alignment horizontal="center" vertical="center" wrapText="1"/>
    </xf>
    <xf numFmtId="0" fontId="31" fillId="0" borderId="1" xfId="6" applyFont="1" applyBorder="1" applyAlignment="1">
      <alignment horizontal="center" vertical="center"/>
    </xf>
    <xf numFmtId="0" fontId="31" fillId="0" borderId="31" xfId="6" applyFont="1" applyBorder="1" applyAlignment="1">
      <alignment horizontal="center" vertical="center"/>
    </xf>
    <xf numFmtId="0" fontId="26" fillId="0" borderId="195" xfId="6" applyFont="1" applyBorder="1" applyAlignment="1">
      <alignment horizontal="center" vertical="center"/>
    </xf>
    <xf numFmtId="0" fontId="38" fillId="0" borderId="1" xfId="6" applyFont="1" applyBorder="1" applyAlignment="1">
      <alignment horizontal="center" vertical="center" wrapText="1"/>
    </xf>
    <xf numFmtId="0" fontId="31" fillId="0" borderId="58" xfId="6" applyFont="1" applyBorder="1" applyAlignment="1">
      <alignment horizontal="center" vertical="center" wrapText="1"/>
    </xf>
    <xf numFmtId="0" fontId="34" fillId="0" borderId="58" xfId="6" applyFont="1" applyBorder="1" applyAlignment="1">
      <alignment horizontal="center" vertical="center" wrapText="1"/>
    </xf>
    <xf numFmtId="0" fontId="13" fillId="0" borderId="58" xfId="6" applyFont="1" applyBorder="1" applyAlignment="1">
      <alignment horizontal="center" vertical="center"/>
    </xf>
    <xf numFmtId="0" fontId="13" fillId="0" borderId="60" xfId="6" applyFont="1" applyBorder="1" applyAlignment="1">
      <alignment horizontal="center" vertical="center"/>
    </xf>
    <xf numFmtId="0" fontId="31" fillId="0" borderId="6" xfId="6" applyFont="1" applyBorder="1" applyAlignment="1">
      <alignment vertical="center" wrapText="1"/>
    </xf>
    <xf numFmtId="0" fontId="31" fillId="0" borderId="1" xfId="6" applyFont="1" applyBorder="1" applyAlignment="1">
      <alignment vertical="center" wrapText="1"/>
    </xf>
    <xf numFmtId="0" fontId="31" fillId="0" borderId="1" xfId="6" applyFont="1" applyBorder="1">
      <alignment vertical="center"/>
    </xf>
    <xf numFmtId="0" fontId="31" fillId="0" borderId="11" xfId="6" applyFont="1" applyBorder="1">
      <alignment vertical="center"/>
    </xf>
    <xf numFmtId="0" fontId="31" fillId="0" borderId="4" xfId="6" applyFont="1" applyBorder="1" applyAlignment="1">
      <alignment horizontal="center" vertical="center" wrapText="1"/>
    </xf>
    <xf numFmtId="0" fontId="31" fillId="0" borderId="4" xfId="6" applyFont="1" applyBorder="1" applyAlignment="1">
      <alignment horizontal="center" vertical="center"/>
    </xf>
    <xf numFmtId="0" fontId="26" fillId="0" borderId="189" xfId="6" applyFont="1" applyBorder="1" applyAlignment="1">
      <alignment horizontal="center" vertical="center"/>
    </xf>
    <xf numFmtId="0" fontId="34" fillId="0" borderId="57" xfId="6" applyFont="1" applyBorder="1" applyAlignment="1">
      <alignment vertical="center" wrapText="1"/>
    </xf>
    <xf numFmtId="0" fontId="34" fillId="0" borderId="58" xfId="6" applyFont="1" applyBorder="1" applyAlignment="1">
      <alignment vertical="center" wrapText="1"/>
    </xf>
    <xf numFmtId="0" fontId="13" fillId="0" borderId="58" xfId="6" applyFont="1" applyBorder="1">
      <alignment vertical="center"/>
    </xf>
    <xf numFmtId="0" fontId="13" fillId="0" borderId="174" xfId="6" applyFont="1" applyBorder="1">
      <alignment vertical="center"/>
    </xf>
    <xf numFmtId="0" fontId="26" fillId="0" borderId="197" xfId="6" applyFont="1" applyBorder="1" applyAlignment="1">
      <alignment horizontal="center" vertical="center"/>
    </xf>
    <xf numFmtId="0" fontId="31" fillId="0" borderId="33" xfId="6" applyFont="1" applyBorder="1" applyAlignment="1">
      <alignment horizontal="left" vertical="center" wrapText="1"/>
    </xf>
    <xf numFmtId="0" fontId="31" fillId="0" borderId="79" xfId="6" applyFont="1" applyBorder="1" applyAlignment="1">
      <alignment horizontal="left" vertical="center" wrapText="1"/>
    </xf>
    <xf numFmtId="0" fontId="7" fillId="2" borderId="0" xfId="0" applyFont="1" applyFill="1" applyAlignment="1">
      <alignment vertical="center" wrapText="1"/>
    </xf>
    <xf numFmtId="0" fontId="7" fillId="2" borderId="106" xfId="0" applyFont="1" applyFill="1" applyBorder="1" applyAlignment="1">
      <alignment vertical="center" wrapText="1"/>
    </xf>
    <xf numFmtId="0" fontId="39" fillId="2" borderId="106" xfId="0" applyFont="1" applyFill="1" applyBorder="1" applyAlignment="1">
      <alignment vertical="center" wrapText="1"/>
    </xf>
    <xf numFmtId="0" fontId="5" fillId="2" borderId="0" xfId="0" applyFont="1" applyFill="1">
      <alignment vertical="center"/>
    </xf>
    <xf numFmtId="0" fontId="7" fillId="2" borderId="11" xfId="0" applyFont="1" applyFill="1" applyBorder="1" applyAlignment="1">
      <alignment vertical="center" wrapText="1"/>
    </xf>
    <xf numFmtId="0" fontId="5" fillId="2" borderId="0" xfId="0" applyFont="1" applyFill="1" applyAlignment="1">
      <alignment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7" fillId="9" borderId="1" xfId="0" applyFont="1" applyFill="1" applyBorder="1" applyAlignment="1">
      <alignment horizontal="center" vertical="center"/>
    </xf>
    <xf numFmtId="0" fontId="7" fillId="5" borderId="1" xfId="0" applyFont="1" applyFill="1" applyBorder="1" applyAlignment="1">
      <alignment horizontal="left" vertical="top" wrapText="1"/>
    </xf>
    <xf numFmtId="0" fontId="7" fillId="2"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9" borderId="1" xfId="0" applyFont="1" applyFill="1" applyBorder="1" applyAlignment="1">
      <alignment horizontal="center" vertical="center" wrapText="1"/>
    </xf>
    <xf numFmtId="0" fontId="7" fillId="5" borderId="75" xfId="0" applyFont="1" applyFill="1" applyBorder="1" applyAlignment="1">
      <alignment horizontal="left" vertical="top" wrapText="1"/>
    </xf>
    <xf numFmtId="0" fontId="7" fillId="5" borderId="5" xfId="0" applyFont="1" applyFill="1" applyBorder="1" applyAlignment="1">
      <alignment horizontal="left" vertical="top" wrapText="1"/>
    </xf>
    <xf numFmtId="0" fontId="8" fillId="3" borderId="1" xfId="0" applyFont="1" applyFill="1" applyBorder="1" applyAlignment="1">
      <alignment horizontal="center" vertical="center" wrapText="1" readingOrder="1"/>
    </xf>
    <xf numFmtId="0" fontId="8" fillId="3" borderId="6" xfId="0" applyFont="1" applyFill="1" applyBorder="1" applyAlignment="1">
      <alignment horizontal="center" vertical="center" wrapText="1" readingOrder="1"/>
    </xf>
    <xf numFmtId="0" fontId="8" fillId="2" borderId="1" xfId="0" applyFont="1" applyFill="1" applyBorder="1" applyAlignment="1">
      <alignment horizontal="left" vertical="center" wrapText="1" readingOrder="1"/>
    </xf>
    <xf numFmtId="0" fontId="8" fillId="2" borderId="1" xfId="0" applyFont="1" applyFill="1" applyBorder="1" applyAlignment="1">
      <alignment horizontal="center" vertical="center" wrapText="1" readingOrder="1"/>
    </xf>
    <xf numFmtId="0" fontId="6" fillId="4" borderId="2"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8" fillId="2" borderId="4"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8" fillId="2" borderId="6" xfId="0" applyFont="1" applyFill="1" applyBorder="1" applyAlignment="1">
      <alignment horizontal="left" vertical="distributed" wrapText="1" readingOrder="1"/>
    </xf>
    <xf numFmtId="0" fontId="8" fillId="2" borderId="10" xfId="0" applyFont="1" applyFill="1" applyBorder="1" applyAlignment="1">
      <alignment horizontal="left" vertical="distributed" wrapText="1" readingOrder="1"/>
    </xf>
    <xf numFmtId="0" fontId="14" fillId="2" borderId="6" xfId="0" applyFont="1" applyFill="1" applyBorder="1" applyAlignment="1">
      <alignment horizontal="left" vertical="distributed" wrapText="1" readingOrder="1"/>
    </xf>
    <xf numFmtId="0" fontId="14" fillId="2" borderId="10" xfId="0" applyFont="1" applyFill="1" applyBorder="1" applyAlignment="1">
      <alignment horizontal="left" vertical="distributed" wrapText="1" readingOrder="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38" fontId="21" fillId="2" borderId="1" xfId="3" applyFont="1" applyFill="1" applyBorder="1" applyAlignment="1">
      <alignment horizontal="center" vertical="center"/>
    </xf>
    <xf numFmtId="38" fontId="21" fillId="2" borderId="39" xfId="3" applyFont="1" applyFill="1" applyBorder="1" applyAlignment="1">
      <alignment horizontal="center" vertical="center"/>
    </xf>
    <xf numFmtId="38" fontId="21" fillId="2" borderId="5" xfId="3" applyFont="1" applyFill="1" applyBorder="1" applyAlignment="1">
      <alignment horizontal="center" vertical="center"/>
    </xf>
    <xf numFmtId="38" fontId="21" fillId="3" borderId="1" xfId="3" applyFont="1" applyFill="1" applyBorder="1" applyAlignment="1">
      <alignment horizontal="center" vertical="center"/>
    </xf>
    <xf numFmtId="38" fontId="21" fillId="3" borderId="4" xfId="3" applyFont="1" applyFill="1" applyBorder="1" applyAlignment="1">
      <alignment horizontal="center" vertical="center"/>
    </xf>
    <xf numFmtId="38" fontId="21" fillId="3" borderId="5" xfId="3" applyFont="1" applyFill="1" applyBorder="1" applyAlignment="1">
      <alignment horizontal="center" vertical="center"/>
    </xf>
    <xf numFmtId="38" fontId="21" fillId="2" borderId="6" xfId="3" applyFont="1" applyFill="1" applyBorder="1" applyAlignment="1">
      <alignment horizontal="center" vertical="center" wrapText="1"/>
    </xf>
    <xf numFmtId="38" fontId="21" fillId="2" borderId="6" xfId="3" applyFont="1" applyFill="1" applyBorder="1" applyAlignment="1">
      <alignment horizontal="center" vertical="center"/>
    </xf>
    <xf numFmtId="38" fontId="21" fillId="2" borderId="33" xfId="3" applyFont="1" applyFill="1" applyBorder="1" applyAlignment="1">
      <alignment horizontal="center" vertical="center"/>
    </xf>
    <xf numFmtId="38" fontId="21" fillId="2" borderId="79" xfId="3" applyFont="1" applyFill="1" applyBorder="1" applyAlignment="1">
      <alignment horizontal="center" vertical="center"/>
    </xf>
    <xf numFmtId="38" fontId="21" fillId="2" borderId="10" xfId="3" applyFont="1" applyFill="1" applyBorder="1" applyAlignment="1">
      <alignment horizontal="center" vertical="center"/>
    </xf>
    <xf numFmtId="0" fontId="4" fillId="2" borderId="0" xfId="2" applyFont="1" applyFill="1" applyAlignment="1">
      <alignment horizontal="left" vertical="center"/>
    </xf>
    <xf numFmtId="38" fontId="13" fillId="6" borderId="27" xfId="3" applyFont="1" applyFill="1" applyBorder="1" applyAlignment="1">
      <alignment horizontal="center" vertical="center" wrapText="1"/>
    </xf>
    <xf numFmtId="38" fontId="13" fillId="6" borderId="69" xfId="3" applyFont="1" applyFill="1" applyBorder="1" applyAlignment="1">
      <alignment horizontal="center" vertical="center" wrapText="1"/>
    </xf>
    <xf numFmtId="38" fontId="13" fillId="6" borderId="1" xfId="3" applyFont="1" applyFill="1" applyBorder="1" applyAlignment="1">
      <alignment horizontal="center" vertical="center" wrapText="1"/>
    </xf>
    <xf numFmtId="38" fontId="13" fillId="6" borderId="4" xfId="3" applyFont="1" applyFill="1" applyBorder="1" applyAlignment="1">
      <alignment horizontal="center" vertical="center" wrapText="1"/>
    </xf>
    <xf numFmtId="38" fontId="13" fillId="6" borderId="6" xfId="3" applyFont="1" applyFill="1" applyBorder="1" applyAlignment="1">
      <alignment horizontal="center" vertical="center" wrapText="1"/>
    </xf>
    <xf numFmtId="38" fontId="13" fillId="6" borderId="12" xfId="3" applyFont="1" applyFill="1" applyBorder="1" applyAlignment="1">
      <alignment horizontal="center" vertical="center" wrapText="1"/>
    </xf>
    <xf numFmtId="38" fontId="13" fillId="6" borderId="68" xfId="3" applyFont="1" applyFill="1" applyBorder="1" applyAlignment="1">
      <alignment horizontal="center" vertical="center" wrapText="1"/>
    </xf>
    <xf numFmtId="38" fontId="13" fillId="6" borderId="70" xfId="3" applyFont="1" applyFill="1" applyBorder="1" applyAlignment="1">
      <alignment horizontal="center" vertical="center" wrapText="1"/>
    </xf>
    <xf numFmtId="38" fontId="13" fillId="6" borderId="28" xfId="3" applyFont="1" applyFill="1" applyBorder="1" applyAlignment="1">
      <alignment horizontal="center" vertical="center" wrapText="1"/>
    </xf>
    <xf numFmtId="38" fontId="13" fillId="6" borderId="71" xfId="3" applyFont="1" applyFill="1" applyBorder="1" applyAlignment="1">
      <alignment horizontal="center" vertical="center" wrapText="1"/>
    </xf>
    <xf numFmtId="38" fontId="13" fillId="6" borderId="29" xfId="3" applyFont="1" applyFill="1" applyBorder="1" applyAlignment="1">
      <alignment horizontal="center" vertical="center" wrapText="1"/>
    </xf>
    <xf numFmtId="38" fontId="13" fillId="6" borderId="26" xfId="3" applyFont="1" applyFill="1" applyBorder="1" applyAlignment="1">
      <alignment horizontal="center" vertical="center" wrapText="1"/>
    </xf>
    <xf numFmtId="0" fontId="19" fillId="2" borderId="36" xfId="2" applyFont="1" applyFill="1" applyBorder="1" applyAlignment="1">
      <alignment horizontal="center" vertical="center" wrapText="1"/>
    </xf>
    <xf numFmtId="0" fontId="7" fillId="6" borderId="15" xfId="2" applyFont="1" applyFill="1" applyBorder="1" applyAlignment="1">
      <alignment horizontal="center" vertical="center"/>
    </xf>
    <xf numFmtId="0" fontId="7" fillId="6" borderId="29" xfId="2" applyFont="1" applyFill="1" applyBorder="1" applyAlignment="1">
      <alignment horizontal="center" vertical="center"/>
    </xf>
    <xf numFmtId="0" fontId="7" fillId="6" borderId="26" xfId="2" applyFont="1" applyFill="1" applyBorder="1" applyAlignment="1">
      <alignment horizontal="center" vertical="center"/>
    </xf>
    <xf numFmtId="0" fontId="7" fillId="6" borderId="16" xfId="2" applyFont="1" applyFill="1" applyBorder="1" applyAlignment="1">
      <alignment horizontal="center" vertical="center" wrapText="1"/>
    </xf>
    <xf numFmtId="0" fontId="7" fillId="6" borderId="6" xfId="2" applyFont="1" applyFill="1" applyBorder="1" applyAlignment="1">
      <alignment horizontal="center" vertical="center" wrapText="1"/>
    </xf>
    <xf numFmtId="0" fontId="7" fillId="6" borderId="12" xfId="2" applyFont="1" applyFill="1" applyBorder="1" applyAlignment="1">
      <alignment horizontal="center" vertical="center" wrapText="1"/>
    </xf>
    <xf numFmtId="38" fontId="3" fillId="6" borderId="17" xfId="3" applyFont="1" applyFill="1" applyBorder="1" applyAlignment="1">
      <alignment horizontal="center" vertical="center"/>
    </xf>
    <xf numFmtId="38" fontId="7" fillId="6" borderId="18" xfId="3" applyFont="1" applyFill="1" applyBorder="1" applyAlignment="1">
      <alignment horizontal="center" vertical="center"/>
    </xf>
    <xf numFmtId="38" fontId="7" fillId="6" borderId="19" xfId="3" applyFont="1" applyFill="1" applyBorder="1" applyAlignment="1">
      <alignment horizontal="center" vertical="center"/>
    </xf>
    <xf numFmtId="38" fontId="7" fillId="6" borderId="16" xfId="3" applyFont="1" applyFill="1" applyBorder="1" applyAlignment="1">
      <alignment horizontal="center" vertical="center"/>
    </xf>
    <xf numFmtId="38" fontId="7" fillId="6" borderId="15" xfId="3" applyFont="1" applyFill="1" applyBorder="1" applyAlignment="1">
      <alignment horizontal="center" vertical="center"/>
    </xf>
    <xf numFmtId="38" fontId="7" fillId="6" borderId="21" xfId="3" applyFont="1" applyFill="1" applyBorder="1" applyAlignment="1">
      <alignment horizontal="center" vertical="center"/>
    </xf>
    <xf numFmtId="38" fontId="7" fillId="6" borderId="22" xfId="3" applyFont="1" applyFill="1" applyBorder="1" applyAlignment="1">
      <alignment horizontal="center" vertical="center"/>
    </xf>
    <xf numFmtId="38" fontId="13" fillId="6" borderId="31" xfId="3" applyFont="1" applyFill="1" applyBorder="1" applyAlignment="1">
      <alignment horizontal="center" vertical="center" wrapText="1"/>
    </xf>
    <xf numFmtId="38" fontId="13" fillId="6" borderId="72" xfId="3" applyFont="1" applyFill="1" applyBorder="1" applyAlignment="1">
      <alignment horizontal="center" vertical="center" wrapText="1"/>
    </xf>
    <xf numFmtId="177" fontId="7" fillId="2" borderId="1" xfId="3" applyNumberFormat="1" applyFont="1" applyFill="1" applyBorder="1" applyAlignment="1">
      <alignment horizontal="center" vertical="center"/>
    </xf>
    <xf numFmtId="38" fontId="7" fillId="2" borderId="6" xfId="3" applyFont="1" applyFill="1" applyBorder="1" applyAlignment="1">
      <alignment horizontal="center" vertical="center"/>
    </xf>
    <xf numFmtId="38" fontId="7" fillId="2" borderId="10" xfId="3" applyFont="1" applyFill="1" applyBorder="1" applyAlignment="1">
      <alignment horizontal="center" vertical="center"/>
    </xf>
    <xf numFmtId="0" fontId="7" fillId="6" borderId="6" xfId="2" applyFont="1" applyFill="1" applyBorder="1" applyAlignment="1">
      <alignment horizontal="center" vertical="center"/>
    </xf>
    <xf numFmtId="38" fontId="7" fillId="6" borderId="17" xfId="3" applyFont="1" applyFill="1" applyBorder="1" applyAlignment="1">
      <alignment horizontal="center" vertical="center"/>
    </xf>
    <xf numFmtId="38" fontId="7" fillId="6" borderId="23" xfId="3" applyFont="1" applyFill="1" applyBorder="1" applyAlignment="1">
      <alignment horizontal="center" vertical="center"/>
    </xf>
    <xf numFmtId="38" fontId="7" fillId="6" borderId="24" xfId="3" applyFont="1" applyFill="1" applyBorder="1" applyAlignment="1">
      <alignment horizontal="center" vertical="center"/>
    </xf>
    <xf numFmtId="38" fontId="7" fillId="6" borderId="25" xfId="3" applyFont="1" applyFill="1" applyBorder="1" applyAlignment="1">
      <alignment horizontal="center" vertical="center"/>
    </xf>
    <xf numFmtId="176" fontId="7" fillId="2" borderId="6" xfId="3" applyNumberFormat="1" applyFont="1" applyFill="1" applyBorder="1" applyAlignment="1">
      <alignment horizontal="center" vertical="center"/>
    </xf>
    <xf numFmtId="176" fontId="7" fillId="2" borderId="10" xfId="3" applyNumberFormat="1" applyFont="1" applyFill="1" applyBorder="1" applyAlignment="1">
      <alignment horizontal="center" vertical="center"/>
    </xf>
    <xf numFmtId="38" fontId="7" fillId="2" borderId="1" xfId="3" applyFont="1" applyFill="1" applyBorder="1" applyAlignment="1">
      <alignment horizontal="left" vertical="center"/>
    </xf>
    <xf numFmtId="38" fontId="7" fillId="2" borderId="6" xfId="3" applyFont="1" applyFill="1" applyBorder="1" applyAlignment="1">
      <alignment horizontal="left" vertical="center"/>
    </xf>
    <xf numFmtId="38" fontId="5" fillId="5" borderId="9" xfId="3" applyFont="1" applyFill="1" applyBorder="1" applyAlignment="1">
      <alignment horizontal="center" vertical="center"/>
    </xf>
    <xf numFmtId="38" fontId="5" fillId="5" borderId="3" xfId="3" applyFont="1" applyFill="1" applyBorder="1" applyAlignment="1">
      <alignment horizontal="center" vertical="center"/>
    </xf>
    <xf numFmtId="176" fontId="5" fillId="2" borderId="2" xfId="3" applyNumberFormat="1" applyFont="1" applyFill="1" applyBorder="1" applyAlignment="1">
      <alignment horizontal="center" vertical="center"/>
    </xf>
    <xf numFmtId="176" fontId="5" fillId="2" borderId="8" xfId="3" applyNumberFormat="1" applyFont="1" applyFill="1" applyBorder="1" applyAlignment="1">
      <alignment horizontal="center" vertical="center"/>
    </xf>
    <xf numFmtId="0" fontId="7" fillId="2" borderId="12"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5" xfId="2" applyFont="1" applyFill="1" applyBorder="1" applyAlignment="1">
      <alignment horizontal="center" vertical="center" wrapText="1"/>
    </xf>
    <xf numFmtId="38" fontId="7" fillId="2" borderId="11" xfId="3" applyFont="1" applyFill="1" applyBorder="1" applyAlignment="1">
      <alignment horizontal="left" vertical="center"/>
    </xf>
    <xf numFmtId="38" fontId="7" fillId="2" borderId="10" xfId="3" applyFont="1" applyFill="1" applyBorder="1" applyAlignment="1">
      <alignment horizontal="left" vertical="center"/>
    </xf>
    <xf numFmtId="38" fontId="6" fillId="5" borderId="6" xfId="3" applyFont="1" applyFill="1" applyBorder="1" applyAlignment="1">
      <alignment horizontal="center" vertical="center"/>
    </xf>
    <xf numFmtId="38" fontId="6" fillId="5" borderId="10" xfId="3" applyFont="1" applyFill="1" applyBorder="1" applyAlignment="1">
      <alignment horizontal="center" vertical="center"/>
    </xf>
    <xf numFmtId="0" fontId="21" fillId="2" borderId="6" xfId="2" applyFont="1" applyFill="1" applyBorder="1" applyAlignment="1">
      <alignment horizontal="center" vertical="center"/>
    </xf>
    <xf numFmtId="0" fontId="21" fillId="2" borderId="10" xfId="2" applyFont="1" applyFill="1" applyBorder="1" applyAlignment="1">
      <alignment horizontal="center" vertical="center"/>
    </xf>
    <xf numFmtId="38" fontId="21" fillId="5" borderId="6" xfId="3" applyFont="1" applyFill="1" applyBorder="1" applyAlignment="1">
      <alignment horizontal="center" vertical="center"/>
    </xf>
    <xf numFmtId="38" fontId="21" fillId="5" borderId="11" xfId="3" applyFont="1" applyFill="1" applyBorder="1" applyAlignment="1">
      <alignment horizontal="center" vertical="center"/>
    </xf>
    <xf numFmtId="38" fontId="21" fillId="5" borderId="10" xfId="3" applyFont="1" applyFill="1" applyBorder="1" applyAlignment="1">
      <alignment horizontal="center" vertical="center"/>
    </xf>
    <xf numFmtId="38" fontId="7" fillId="2" borderId="12" xfId="3" applyFont="1" applyFill="1" applyBorder="1" applyAlignment="1">
      <alignment horizontal="center" vertical="center"/>
    </xf>
    <xf numFmtId="38" fontId="7" fillId="2" borderId="13" xfId="3" applyFont="1" applyFill="1" applyBorder="1" applyAlignment="1">
      <alignment horizontal="center" vertical="center"/>
    </xf>
    <xf numFmtId="38" fontId="7" fillId="6" borderId="55" xfId="3" applyFont="1" applyFill="1" applyBorder="1" applyAlignment="1">
      <alignment horizontal="center" vertical="center"/>
    </xf>
    <xf numFmtId="177" fontId="7" fillId="2" borderId="6" xfId="3" applyNumberFormat="1" applyFont="1" applyFill="1" applyBorder="1" applyAlignment="1">
      <alignment horizontal="center" vertical="center"/>
    </xf>
    <xf numFmtId="177" fontId="7" fillId="2" borderId="10" xfId="3" applyNumberFormat="1" applyFont="1" applyFill="1" applyBorder="1" applyAlignment="1">
      <alignment horizontal="center" vertical="center"/>
    </xf>
    <xf numFmtId="38" fontId="7" fillId="2" borderId="30" xfId="3" applyFont="1" applyFill="1" applyBorder="1" applyAlignment="1">
      <alignment horizontal="left" vertical="center"/>
    </xf>
    <xf numFmtId="38" fontId="5" fillId="5" borderId="2" xfId="3" applyFont="1" applyFill="1" applyBorder="1" applyAlignment="1">
      <alignment horizontal="center" vertical="center"/>
    </xf>
    <xf numFmtId="38" fontId="5" fillId="5" borderId="8" xfId="3" applyFont="1" applyFill="1" applyBorder="1" applyAlignment="1">
      <alignment horizontal="center" vertical="center"/>
    </xf>
    <xf numFmtId="0" fontId="13" fillId="0" borderId="173" xfId="6" applyFont="1" applyBorder="1" applyAlignment="1">
      <alignment horizontal="left" vertical="center"/>
    </xf>
    <xf numFmtId="0" fontId="13" fillId="0" borderId="174" xfId="6" applyFont="1" applyBorder="1" applyAlignment="1">
      <alignment horizontal="left" vertical="center"/>
    </xf>
    <xf numFmtId="0" fontId="13" fillId="0" borderId="183" xfId="6" applyFont="1" applyBorder="1" applyAlignment="1">
      <alignment horizontal="left" vertical="center"/>
    </xf>
    <xf numFmtId="0" fontId="26" fillId="0" borderId="166" xfId="6" applyFont="1" applyBorder="1" applyAlignment="1">
      <alignment horizontal="center" vertical="center"/>
    </xf>
    <xf numFmtId="0" fontId="26" fillId="0" borderId="10" xfId="6" applyFont="1" applyBorder="1" applyAlignment="1">
      <alignment horizontal="center" vertical="center"/>
    </xf>
    <xf numFmtId="0" fontId="26" fillId="0" borderId="6" xfId="6" applyFont="1" applyBorder="1" applyAlignment="1">
      <alignment horizontal="center" vertical="center"/>
    </xf>
    <xf numFmtId="0" fontId="26" fillId="0" borderId="167" xfId="6" applyFont="1" applyBorder="1" applyAlignment="1">
      <alignment horizontal="center" vertical="center"/>
    </xf>
    <xf numFmtId="0" fontId="26" fillId="0" borderId="173" xfId="6" applyFont="1" applyBorder="1" applyAlignment="1">
      <alignment horizontal="center" vertical="center" wrapText="1"/>
    </xf>
    <xf numFmtId="0" fontId="26" fillId="0" borderId="174" xfId="6" applyFont="1" applyBorder="1" applyAlignment="1">
      <alignment horizontal="center" vertical="center" wrapText="1"/>
    </xf>
    <xf numFmtId="0" fontId="26" fillId="0" borderId="175" xfId="6" applyFont="1" applyBorder="1" applyAlignment="1">
      <alignment horizontal="center" vertical="center" wrapText="1"/>
    </xf>
    <xf numFmtId="0" fontId="26" fillId="0" borderId="176" xfId="6" applyFont="1" applyBorder="1" applyAlignment="1">
      <alignment horizontal="center" vertical="center" wrapText="1"/>
    </xf>
    <xf numFmtId="0" fontId="34" fillId="0" borderId="57" xfId="6" applyFont="1" applyBorder="1" applyAlignment="1">
      <alignment horizontal="center" vertical="center" wrapText="1"/>
    </xf>
    <xf numFmtId="0" fontId="34" fillId="0" borderId="176" xfId="6" applyFont="1" applyBorder="1" applyAlignment="1">
      <alignment horizontal="center" vertical="center" wrapText="1"/>
    </xf>
    <xf numFmtId="0" fontId="13" fillId="0" borderId="57" xfId="6" applyFont="1" applyBorder="1" applyAlignment="1">
      <alignment horizontal="center" vertical="center"/>
    </xf>
    <xf numFmtId="0" fontId="13" fillId="0" borderId="174" xfId="6" applyFont="1" applyBorder="1" applyAlignment="1">
      <alignment horizontal="center" vertical="center"/>
    </xf>
    <xf numFmtId="0" fontId="26" fillId="0" borderId="175" xfId="6" applyFont="1" applyBorder="1" applyAlignment="1">
      <alignment horizontal="center" vertical="center"/>
    </xf>
    <xf numFmtId="0" fontId="26" fillId="0" borderId="176" xfId="6" applyFont="1" applyBorder="1" applyAlignment="1">
      <alignment horizontal="center" vertical="center"/>
    </xf>
    <xf numFmtId="0" fontId="26" fillId="0" borderId="57" xfId="6" applyFont="1" applyBorder="1" applyAlignment="1">
      <alignment horizontal="center" vertical="center"/>
    </xf>
    <xf numFmtId="0" fontId="26" fillId="0" borderId="177" xfId="6" applyFont="1" applyBorder="1" applyAlignment="1">
      <alignment horizontal="center" vertical="center"/>
    </xf>
    <xf numFmtId="0" fontId="13" fillId="0" borderId="165" xfId="6" applyFont="1" applyBorder="1" applyAlignment="1">
      <alignment horizontal="left" vertical="center"/>
    </xf>
    <xf numFmtId="0" fontId="13" fillId="0" borderId="11" xfId="6" applyFont="1" applyBorder="1" applyAlignment="1">
      <alignment horizontal="left" vertical="center"/>
    </xf>
    <xf numFmtId="0" fontId="13" fillId="0" borderId="30" xfId="6" applyFont="1" applyBorder="1" applyAlignment="1">
      <alignment horizontal="left" vertical="center"/>
    </xf>
    <xf numFmtId="0" fontId="26" fillId="0" borderId="165" xfId="6" applyFont="1" applyBorder="1" applyAlignment="1">
      <alignment horizontal="center" vertical="center" wrapText="1"/>
    </xf>
    <xf numFmtId="0" fontId="26" fillId="0" borderId="11" xfId="6" applyFont="1" applyBorder="1" applyAlignment="1">
      <alignment horizontal="center" vertical="center" wrapText="1"/>
    </xf>
    <xf numFmtId="0" fontId="26" fillId="0" borderId="166" xfId="6" applyFont="1" applyBorder="1" applyAlignment="1">
      <alignment horizontal="center" vertical="center" wrapText="1"/>
    </xf>
    <xf numFmtId="0" fontId="26" fillId="0" borderId="10"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10" xfId="6" applyFont="1" applyBorder="1" applyAlignment="1">
      <alignment horizontal="center" vertical="center" wrapText="1"/>
    </xf>
    <xf numFmtId="0" fontId="31" fillId="0" borderId="6" xfId="6" applyFont="1" applyBorder="1" applyAlignment="1">
      <alignment horizontal="center" vertical="center"/>
    </xf>
    <xf numFmtId="0" fontId="31" fillId="0" borderId="11" xfId="6" applyFont="1" applyBorder="1" applyAlignment="1">
      <alignment horizontal="center" vertical="center"/>
    </xf>
    <xf numFmtId="0" fontId="13" fillId="0" borderId="165" xfId="6" applyFont="1" applyBorder="1" applyAlignment="1">
      <alignment horizontal="left" vertical="center" wrapText="1"/>
    </xf>
    <xf numFmtId="0" fontId="13" fillId="0" borderId="11" xfId="6" applyFont="1" applyBorder="1" applyAlignment="1">
      <alignment horizontal="left" vertical="center" wrapText="1"/>
    </xf>
    <xf numFmtId="0" fontId="13" fillId="0" borderId="30" xfId="6" applyFont="1" applyBorder="1" applyAlignment="1">
      <alignment horizontal="left" vertical="center" wrapText="1"/>
    </xf>
    <xf numFmtId="0" fontId="13" fillId="0" borderId="162" xfId="6" applyFont="1" applyBorder="1" applyAlignment="1">
      <alignment horizontal="left" vertical="center" wrapText="1"/>
    </xf>
    <xf numFmtId="0" fontId="13" fillId="0" borderId="163" xfId="6" applyFont="1" applyBorder="1" applyAlignment="1">
      <alignment horizontal="left" vertical="center" wrapText="1"/>
    </xf>
    <xf numFmtId="0" fontId="13" fillId="0" borderId="164" xfId="6" applyFont="1" applyBorder="1" applyAlignment="1">
      <alignment horizontal="left" vertical="center" wrapText="1"/>
    </xf>
    <xf numFmtId="0" fontId="26" fillId="0" borderId="105" xfId="6" applyFont="1" applyBorder="1" applyAlignment="1">
      <alignment horizontal="center" vertical="center" wrapText="1"/>
    </xf>
    <xf numFmtId="0" fontId="26" fillId="0" borderId="106" xfId="6" applyFont="1" applyBorder="1" applyAlignment="1">
      <alignment horizontal="center" vertical="center" wrapText="1"/>
    </xf>
    <xf numFmtId="0" fontId="26" fillId="0" borderId="34" xfId="6" applyFont="1" applyBorder="1" applyAlignment="1">
      <alignment horizontal="center" vertical="center" wrapText="1"/>
    </xf>
    <xf numFmtId="0" fontId="26" fillId="0" borderId="79" xfId="6" applyFont="1" applyBorder="1" applyAlignment="1">
      <alignment horizontal="center" vertical="center" wrapText="1"/>
    </xf>
    <xf numFmtId="0" fontId="31" fillId="0" borderId="33" xfId="6" applyFont="1" applyBorder="1" applyAlignment="1">
      <alignment horizontal="center" vertical="center" wrapText="1"/>
    </xf>
    <xf numFmtId="0" fontId="31" fillId="0" borderId="79" xfId="6" applyFont="1" applyBorder="1" applyAlignment="1">
      <alignment horizontal="center" vertical="center" wrapText="1"/>
    </xf>
    <xf numFmtId="0" fontId="20" fillId="0" borderId="33" xfId="6" applyFont="1" applyBorder="1" applyAlignment="1">
      <alignment horizontal="center" vertical="center" wrapText="1"/>
    </xf>
    <xf numFmtId="0" fontId="20" fillId="0" borderId="106" xfId="6" applyFont="1" applyBorder="1" applyAlignment="1">
      <alignment horizontal="center" vertical="center" wrapText="1"/>
    </xf>
    <xf numFmtId="0" fontId="26" fillId="0" borderId="153" xfId="6" applyFont="1" applyBorder="1" applyAlignment="1">
      <alignment horizontal="center" vertical="center"/>
    </xf>
    <xf numFmtId="0" fontId="26" fillId="0" borderId="154" xfId="6" applyFont="1" applyBorder="1" applyAlignment="1">
      <alignment horizontal="center" vertical="center"/>
    </xf>
    <xf numFmtId="0" fontId="26" fillId="0" borderId="155" xfId="6" applyFont="1" applyBorder="1" applyAlignment="1">
      <alignment horizontal="center" vertical="center"/>
    </xf>
    <xf numFmtId="0" fontId="26" fillId="0" borderId="156" xfId="6" applyFont="1" applyBorder="1" applyAlignment="1">
      <alignment horizontal="center" vertical="center"/>
    </xf>
    <xf numFmtId="0" fontId="20" fillId="0" borderId="139" xfId="6" applyFont="1" applyBorder="1" applyAlignment="1">
      <alignment horizontal="center" vertical="center"/>
    </xf>
    <xf numFmtId="0" fontId="20" fillId="0" borderId="148" xfId="6" applyFont="1" applyBorder="1" applyAlignment="1">
      <alignment horizontal="center" vertical="center"/>
    </xf>
    <xf numFmtId="0" fontId="20" fillId="0" borderId="141" xfId="6" applyFont="1" applyBorder="1" applyAlignment="1">
      <alignment horizontal="center" vertical="center"/>
    </xf>
    <xf numFmtId="0" fontId="20" fillId="0" borderId="150" xfId="6" applyFont="1" applyBorder="1" applyAlignment="1">
      <alignment horizontal="center" vertical="center"/>
    </xf>
    <xf numFmtId="0" fontId="20" fillId="0" borderId="142" xfId="6" applyFont="1" applyBorder="1" applyAlignment="1">
      <alignment horizontal="center" vertical="center"/>
    </xf>
    <xf numFmtId="0" fontId="20" fillId="0" borderId="151" xfId="6" applyFont="1" applyBorder="1" applyAlignment="1">
      <alignment horizontal="center" vertical="center"/>
    </xf>
    <xf numFmtId="0" fontId="20" fillId="0" borderId="140" xfId="6" applyFont="1" applyBorder="1" applyAlignment="1">
      <alignment horizontal="center" vertical="center"/>
    </xf>
    <xf numFmtId="0" fontId="20" fillId="0" borderId="149" xfId="6" applyFont="1" applyBorder="1" applyAlignment="1">
      <alignment horizontal="center" vertical="center"/>
    </xf>
    <xf numFmtId="9" fontId="17" fillId="0" borderId="56" xfId="7" applyFont="1" applyFill="1" applyBorder="1" applyAlignment="1">
      <alignment horizontal="center" vertical="center"/>
    </xf>
    <xf numFmtId="9" fontId="17" fillId="0" borderId="81" xfId="7" applyFont="1" applyFill="1" applyBorder="1" applyAlignment="1">
      <alignment horizontal="center" vertical="center"/>
    </xf>
    <xf numFmtId="9" fontId="17" fillId="0" borderId="136" xfId="7" applyFont="1" applyFill="1" applyBorder="1" applyAlignment="1">
      <alignment horizontal="center" vertical="center"/>
    </xf>
    <xf numFmtId="0" fontId="17" fillId="0" borderId="81" xfId="6" applyFont="1" applyBorder="1" applyAlignment="1">
      <alignment horizontal="center" vertical="center"/>
    </xf>
    <xf numFmtId="0" fontId="17" fillId="0" borderId="82" xfId="6" applyFont="1" applyBorder="1" applyAlignment="1">
      <alignment horizontal="center" vertical="center"/>
    </xf>
    <xf numFmtId="0" fontId="17" fillId="0" borderId="23" xfId="6" applyFont="1" applyBorder="1" applyAlignment="1">
      <alignment horizontal="center" vertical="center"/>
    </xf>
    <xf numFmtId="0" fontId="17" fillId="0" borderId="24" xfId="6" applyFont="1" applyBorder="1" applyAlignment="1">
      <alignment horizontal="center" vertical="center"/>
    </xf>
    <xf numFmtId="0" fontId="17" fillId="0" borderId="25" xfId="6" applyFont="1" applyBorder="1" applyAlignment="1">
      <alignment horizontal="center" vertical="center"/>
    </xf>
    <xf numFmtId="0" fontId="17" fillId="0" borderId="99" xfId="6" applyFont="1" applyBorder="1" applyAlignment="1">
      <alignment horizontal="center" vertical="center"/>
    </xf>
    <xf numFmtId="0" fontId="17" fillId="0" borderId="0" xfId="6" applyFont="1" applyAlignment="1">
      <alignment horizontal="center" vertical="center"/>
    </xf>
    <xf numFmtId="0" fontId="17" fillId="0" borderId="93" xfId="6" applyFont="1" applyBorder="1" applyAlignment="1">
      <alignment horizontal="center" vertical="center"/>
    </xf>
    <xf numFmtId="0" fontId="17" fillId="0" borderId="84" xfId="6" applyFont="1" applyBorder="1" applyAlignment="1">
      <alignment horizontal="center" vertical="center"/>
    </xf>
    <xf numFmtId="0" fontId="17" fillId="0" borderId="85" xfId="6" applyFont="1" applyBorder="1" applyAlignment="1">
      <alignment horizontal="center" vertical="center"/>
    </xf>
    <xf numFmtId="0" fontId="17" fillId="0" borderId="152" xfId="6" applyFont="1" applyBorder="1" applyAlignment="1">
      <alignment horizontal="center" vertical="center"/>
    </xf>
    <xf numFmtId="0" fontId="37" fillId="0" borderId="114" xfId="6" applyFont="1" applyBorder="1" applyAlignment="1">
      <alignment horizontal="center" vertical="center" wrapText="1"/>
    </xf>
    <xf numFmtId="0" fontId="37" fillId="0" borderId="13" xfId="6" applyFont="1" applyBorder="1" applyAlignment="1">
      <alignment horizontal="center" vertical="center" wrapText="1"/>
    </xf>
    <xf numFmtId="0" fontId="37" fillId="0" borderId="143" xfId="6" applyFont="1" applyBorder="1" applyAlignment="1">
      <alignment horizontal="center" vertical="center" wrapText="1"/>
    </xf>
    <xf numFmtId="0" fontId="37" fillId="0" borderId="85" xfId="6" applyFont="1" applyBorder="1" applyAlignment="1">
      <alignment horizontal="center" vertical="center" wrapText="1"/>
    </xf>
    <xf numFmtId="0" fontId="37" fillId="0" borderId="6" xfId="6" applyFont="1" applyBorder="1" applyAlignment="1">
      <alignment horizontal="center" vertical="center" wrapText="1"/>
    </xf>
    <xf numFmtId="0" fontId="37" fillId="0" borderId="11" xfId="6" applyFont="1" applyBorder="1" applyAlignment="1">
      <alignment horizontal="center" vertical="center" wrapText="1"/>
    </xf>
    <xf numFmtId="0" fontId="26" fillId="0" borderId="114" xfId="6" applyFont="1" applyBorder="1" applyAlignment="1">
      <alignment horizontal="center" vertical="center" wrapText="1"/>
    </xf>
    <xf numFmtId="0" fontId="26" fillId="0" borderId="115" xfId="6" applyFont="1" applyBorder="1" applyAlignment="1">
      <alignment horizontal="center" vertical="center" wrapText="1"/>
    </xf>
    <xf numFmtId="0" fontId="26" fillId="0" borderId="143" xfId="6" applyFont="1" applyBorder="1" applyAlignment="1">
      <alignment horizontal="center" vertical="center" wrapText="1"/>
    </xf>
    <xf numFmtId="0" fontId="26" fillId="0" borderId="144" xfId="6" applyFont="1" applyBorder="1" applyAlignment="1">
      <alignment horizontal="center" vertical="center" wrapText="1"/>
    </xf>
    <xf numFmtId="0" fontId="26" fillId="0" borderId="12" xfId="6" applyFont="1" applyBorder="1" applyAlignment="1">
      <alignment horizontal="center" vertical="center" wrapText="1"/>
    </xf>
    <xf numFmtId="0" fontId="26" fillId="0" borderId="137" xfId="6" applyFont="1" applyBorder="1" applyAlignment="1">
      <alignment horizontal="center" vertical="center" wrapText="1"/>
    </xf>
    <xf numFmtId="0" fontId="26" fillId="0" borderId="145" xfId="6" applyFont="1" applyBorder="1" applyAlignment="1">
      <alignment horizontal="center" vertical="center" wrapText="1"/>
    </xf>
    <xf numFmtId="0" fontId="26" fillId="0" borderId="146" xfId="6" applyFont="1" applyBorder="1" applyAlignment="1">
      <alignment horizontal="center" vertical="center" wrapText="1"/>
    </xf>
    <xf numFmtId="0" fontId="20" fillId="0" borderId="138" xfId="6" applyFont="1" applyBorder="1" applyAlignment="1">
      <alignment horizontal="center" vertical="center"/>
    </xf>
    <xf numFmtId="0" fontId="20" fillId="0" borderId="147" xfId="6" applyFont="1" applyBorder="1" applyAlignment="1">
      <alignment horizontal="center" vertical="center"/>
    </xf>
    <xf numFmtId="0" fontId="26" fillId="0" borderId="113" xfId="6" applyFont="1" applyBorder="1" applyAlignment="1">
      <alignment horizontal="center" vertical="center"/>
    </xf>
    <xf numFmtId="0" fontId="26" fillId="0" borderId="13" xfId="6" applyFont="1" applyBorder="1" applyAlignment="1">
      <alignment horizontal="center" vertical="center"/>
    </xf>
    <xf numFmtId="0" fontId="26" fillId="0" borderId="99" xfId="6" applyFont="1" applyBorder="1" applyAlignment="1">
      <alignment horizontal="center" vertical="center"/>
    </xf>
    <xf numFmtId="0" fontId="26" fillId="0" borderId="0" xfId="6" applyFont="1" applyAlignment="1">
      <alignment horizontal="center" vertical="center"/>
    </xf>
    <xf numFmtId="0" fontId="26" fillId="0" borderId="127" xfId="6" applyFont="1" applyBorder="1" applyAlignment="1">
      <alignment horizontal="center" vertical="center"/>
    </xf>
    <xf numFmtId="0" fontId="26" fillId="0" borderId="46" xfId="6" applyFont="1" applyBorder="1" applyAlignment="1">
      <alignment horizontal="center" vertical="center"/>
    </xf>
    <xf numFmtId="0" fontId="34" fillId="0" borderId="114" xfId="6" applyFont="1" applyBorder="1" applyAlignment="1">
      <alignment horizontal="center" vertical="center"/>
    </xf>
    <xf numFmtId="0" fontId="34" fillId="0" borderId="115" xfId="6" applyFont="1" applyBorder="1" applyAlignment="1">
      <alignment horizontal="center" vertical="center"/>
    </xf>
    <xf numFmtId="0" fontId="34" fillId="0" borderId="91" xfId="6" applyFont="1" applyBorder="1" applyAlignment="1">
      <alignment horizontal="center" vertical="center"/>
    </xf>
    <xf numFmtId="0" fontId="34" fillId="0" borderId="92" xfId="6" applyFont="1" applyBorder="1" applyAlignment="1">
      <alignment horizontal="center" vertical="center"/>
    </xf>
    <xf numFmtId="0" fontId="34" fillId="0" borderId="128" xfId="6" applyFont="1" applyBorder="1" applyAlignment="1">
      <alignment horizontal="center" vertical="center"/>
    </xf>
    <xf numFmtId="0" fontId="34" fillId="0" borderId="129" xfId="6" applyFont="1" applyBorder="1" applyAlignment="1">
      <alignment horizontal="center" vertical="center"/>
    </xf>
    <xf numFmtId="0" fontId="34" fillId="0" borderId="12" xfId="6" applyFont="1" applyBorder="1" applyAlignment="1">
      <alignment horizontal="center" vertical="center"/>
    </xf>
    <xf numFmtId="0" fontId="34" fillId="0" borderId="116" xfId="6" applyFont="1" applyBorder="1" applyAlignment="1">
      <alignment horizontal="center" vertical="center"/>
    </xf>
    <xf numFmtId="0" fontId="34" fillId="0" borderId="14" xfId="6" applyFont="1" applyBorder="1" applyAlignment="1">
      <alignment horizontal="center" vertical="center"/>
    </xf>
    <xf numFmtId="0" fontId="34" fillId="0" borderId="93" xfId="6" applyFont="1" applyBorder="1" applyAlignment="1">
      <alignment horizontal="center" vertical="center"/>
    </xf>
    <xf numFmtId="0" fontId="34" fillId="0" borderId="53" xfId="6" applyFont="1" applyBorder="1" applyAlignment="1">
      <alignment horizontal="center" vertical="center"/>
    </xf>
    <xf numFmtId="0" fontId="34" fillId="0" borderId="130" xfId="6" applyFont="1" applyBorder="1" applyAlignment="1">
      <alignment horizontal="center" vertical="center"/>
    </xf>
    <xf numFmtId="0" fontId="34" fillId="0" borderId="113" xfId="6" applyFont="1" applyBorder="1" applyAlignment="1">
      <alignment horizontal="center" vertical="center" wrapText="1"/>
    </xf>
    <xf numFmtId="0" fontId="34" fillId="0" borderId="13" xfId="6" applyFont="1" applyBorder="1" applyAlignment="1">
      <alignment horizontal="center" vertical="center" wrapText="1"/>
    </xf>
    <xf numFmtId="0" fontId="34" fillId="0" borderId="99" xfId="6" applyFont="1" applyBorder="1" applyAlignment="1">
      <alignment horizontal="center" vertical="center" wrapText="1"/>
    </xf>
    <xf numFmtId="0" fontId="34" fillId="0" borderId="0" xfId="6" applyFont="1" applyAlignment="1">
      <alignment horizontal="center" vertical="center" wrapText="1"/>
    </xf>
    <xf numFmtId="0" fontId="34" fillId="0" borderId="105" xfId="6" applyFont="1" applyBorder="1" applyAlignment="1">
      <alignment horizontal="center" vertical="center" wrapText="1"/>
    </xf>
    <xf numFmtId="0" fontId="34" fillId="0" borderId="106" xfId="6" applyFont="1" applyBorder="1" applyAlignment="1">
      <alignment horizontal="center" vertical="center" wrapText="1"/>
    </xf>
    <xf numFmtId="0" fontId="34" fillId="0" borderId="127" xfId="6" applyFont="1" applyBorder="1" applyAlignment="1">
      <alignment horizontal="center" vertical="center" wrapText="1"/>
    </xf>
    <xf numFmtId="0" fontId="34" fillId="0" borderId="46" xfId="6" applyFont="1" applyBorder="1" applyAlignment="1">
      <alignment horizontal="center" vertical="center" wrapText="1"/>
    </xf>
    <xf numFmtId="0" fontId="17" fillId="0" borderId="23" xfId="6" applyFont="1" applyBorder="1" applyAlignment="1">
      <alignment horizontal="center" vertical="center" wrapText="1"/>
    </xf>
    <xf numFmtId="0" fontId="17" fillId="0" borderId="24" xfId="6" applyFont="1" applyBorder="1" applyAlignment="1">
      <alignment horizontal="center" vertical="center" wrapText="1"/>
    </xf>
    <xf numFmtId="0" fontId="17" fillId="0" borderId="99" xfId="6" applyFont="1" applyBorder="1" applyAlignment="1">
      <alignment horizontal="center" vertical="center" wrapText="1"/>
    </xf>
    <xf numFmtId="0" fontId="17" fillId="0" borderId="0" xfId="6" applyFont="1" applyAlignment="1">
      <alignment horizontal="center" vertical="center" wrapText="1"/>
    </xf>
    <xf numFmtId="0" fontId="17" fillId="0" borderId="84" xfId="6" applyFont="1" applyBorder="1" applyAlignment="1">
      <alignment horizontal="center" vertical="center" wrapText="1"/>
    </xf>
    <xf numFmtId="0" fontId="17" fillId="0" borderId="85" xfId="6" applyFont="1" applyBorder="1" applyAlignment="1">
      <alignment horizontal="center" vertical="center" wrapText="1"/>
    </xf>
    <xf numFmtId="0" fontId="17" fillId="0" borderId="56" xfId="6" applyFont="1" applyBorder="1" applyAlignment="1">
      <alignment horizontal="center" vertical="center"/>
    </xf>
    <xf numFmtId="0" fontId="37" fillId="0" borderId="40" xfId="6" applyFont="1" applyBorder="1" applyAlignment="1">
      <alignment horizontal="center" vertical="center"/>
    </xf>
    <xf numFmtId="0" fontId="37" fillId="0" borderId="86" xfId="6" applyFont="1" applyBorder="1" applyAlignment="1">
      <alignment horizontal="center" vertical="center"/>
    </xf>
    <xf numFmtId="0" fontId="37" fillId="0" borderId="37" xfId="6" applyFont="1" applyBorder="1" applyAlignment="1">
      <alignment horizontal="center" vertical="center"/>
    </xf>
    <xf numFmtId="0" fontId="26" fillId="0" borderId="89" xfId="6" applyFont="1" applyBorder="1" applyAlignment="1">
      <alignment horizontal="center" vertical="center"/>
    </xf>
    <xf numFmtId="0" fontId="26" fillId="0" borderId="90" xfId="6" applyFont="1" applyBorder="1" applyAlignment="1">
      <alignment horizontal="center" vertical="center"/>
    </xf>
    <xf numFmtId="0" fontId="26" fillId="0" borderId="105" xfId="6" applyFont="1" applyBorder="1" applyAlignment="1">
      <alignment horizontal="center" vertical="center"/>
    </xf>
    <xf numFmtId="0" fontId="26" fillId="0" borderId="106" xfId="6" applyFont="1" applyBorder="1" applyAlignment="1">
      <alignment horizontal="center" vertical="center"/>
    </xf>
    <xf numFmtId="0" fontId="34" fillId="0" borderId="34" xfId="6" applyFont="1" applyBorder="1" applyAlignment="1">
      <alignment horizontal="center" vertical="center"/>
    </xf>
    <xf numFmtId="0" fontId="34" fillId="0" borderId="79" xfId="6" applyFont="1" applyBorder="1" applyAlignment="1">
      <alignment horizontal="center" vertical="center"/>
    </xf>
    <xf numFmtId="0" fontId="34" fillId="0" borderId="14" xfId="6" applyFont="1" applyBorder="1" applyAlignment="1">
      <alignment horizontal="center" vertical="center" wrapText="1"/>
    </xf>
    <xf numFmtId="0" fontId="34" fillId="0" borderId="93" xfId="6" applyFont="1" applyBorder="1" applyAlignment="1">
      <alignment horizontal="center" vertical="center" wrapText="1"/>
    </xf>
    <xf numFmtId="0" fontId="34" fillId="0" borderId="33" xfId="6" applyFont="1" applyBorder="1" applyAlignment="1">
      <alignment horizontal="center" vertical="center" wrapText="1"/>
    </xf>
    <xf numFmtId="0" fontId="34" fillId="0" borderId="107" xfId="6" applyFont="1" applyBorder="1" applyAlignment="1">
      <alignment horizontal="center" vertical="center" wrapText="1"/>
    </xf>
    <xf numFmtId="0" fontId="34" fillId="0" borderId="89" xfId="6" applyFont="1" applyBorder="1" applyAlignment="1">
      <alignment horizontal="center" vertical="center" wrapText="1"/>
    </xf>
    <xf numFmtId="0" fontId="34" fillId="0" borderId="90" xfId="6" applyFont="1" applyBorder="1" applyAlignment="1">
      <alignment horizontal="center" vertical="center" wrapText="1"/>
    </xf>
    <xf numFmtId="0" fontId="13" fillId="0" borderId="102" xfId="6" applyFont="1" applyBorder="1" applyAlignment="1">
      <alignment horizontal="left" vertical="center" wrapText="1"/>
    </xf>
    <xf numFmtId="0" fontId="13" fillId="0" borderId="103" xfId="6" applyFont="1" applyBorder="1" applyAlignment="1">
      <alignment horizontal="left" vertical="center" wrapText="1"/>
    </xf>
    <xf numFmtId="0" fontId="13" fillId="0" borderId="104" xfId="6" applyFont="1" applyBorder="1" applyAlignment="1">
      <alignment horizontal="left" vertical="center" wrapText="1"/>
    </xf>
    <xf numFmtId="0" fontId="34" fillId="0" borderId="33" xfId="6" applyFont="1" applyBorder="1" applyAlignment="1">
      <alignment horizontal="center" vertical="center"/>
    </xf>
    <xf numFmtId="0" fontId="34" fillId="0" borderId="107" xfId="6" applyFont="1" applyBorder="1" applyAlignment="1">
      <alignment horizontal="center" vertical="center"/>
    </xf>
    <xf numFmtId="0" fontId="37" fillId="0" borderId="23" xfId="6" applyFont="1" applyBorder="1" applyAlignment="1">
      <alignment horizontal="center" vertical="center" wrapText="1"/>
    </xf>
    <xf numFmtId="0" fontId="37" fillId="0" borderId="24" xfId="6" applyFont="1" applyBorder="1" applyAlignment="1">
      <alignment horizontal="center" vertical="center" wrapText="1"/>
    </xf>
    <xf numFmtId="0" fontId="37" fillId="0" borderId="84" xfId="6" applyFont="1" applyBorder="1" applyAlignment="1">
      <alignment horizontal="center" vertical="center" wrapText="1"/>
    </xf>
    <xf numFmtId="0" fontId="37" fillId="0" borderId="56" xfId="6" applyFont="1" applyBorder="1" applyAlignment="1">
      <alignment horizontal="center" vertical="center"/>
    </xf>
    <xf numFmtId="0" fontId="37" fillId="0" borderId="81" xfId="6" applyFont="1" applyBorder="1" applyAlignment="1">
      <alignment horizontal="center" vertical="center"/>
    </xf>
    <xf numFmtId="0" fontId="37" fillId="0" borderId="82" xfId="6" applyFont="1" applyBorder="1" applyAlignment="1">
      <alignment horizontal="center" vertical="center"/>
    </xf>
    <xf numFmtId="0" fontId="37" fillId="0" borderId="83" xfId="6" applyFont="1" applyBorder="1" applyAlignment="1">
      <alignment horizontal="center" vertical="center"/>
    </xf>
    <xf numFmtId="0" fontId="37" fillId="0" borderId="41" xfId="6" applyFont="1" applyBorder="1" applyAlignment="1">
      <alignment horizontal="center" vertical="center"/>
    </xf>
    <xf numFmtId="0" fontId="37" fillId="0" borderId="40" xfId="6" applyFont="1" applyBorder="1" applyAlignment="1">
      <alignment horizontal="center" vertical="center" wrapText="1"/>
    </xf>
    <xf numFmtId="0" fontId="37" fillId="0" borderId="87" xfId="6" applyFont="1" applyBorder="1" applyAlignment="1">
      <alignment horizontal="center" vertical="center" wrapText="1"/>
    </xf>
    <xf numFmtId="0" fontId="26" fillId="0" borderId="88" xfId="6" applyFont="1" applyBorder="1" applyAlignment="1">
      <alignment horizontal="center" vertical="center"/>
    </xf>
    <xf numFmtId="0" fontId="26" fillId="0" borderId="37" xfId="6" applyFont="1" applyBorder="1" applyAlignment="1">
      <alignment horizontal="center" vertical="center"/>
    </xf>
    <xf numFmtId="0" fontId="37" fillId="0" borderId="87" xfId="6" applyFont="1" applyBorder="1" applyAlignment="1">
      <alignment horizontal="center" vertical="center"/>
    </xf>
    <xf numFmtId="0" fontId="26" fillId="0" borderId="167" xfId="6" applyFont="1" applyBorder="1" applyAlignment="1">
      <alignment horizontal="center" vertical="center" wrapText="1"/>
    </xf>
    <xf numFmtId="0" fontId="26" fillId="0" borderId="175" xfId="6" applyFont="1" applyBorder="1" applyAlignment="1">
      <alignment horizontal="left" vertical="center" wrapText="1"/>
    </xf>
    <xf numFmtId="0" fontId="26" fillId="0" borderId="176" xfId="6" applyFont="1" applyBorder="1" applyAlignment="1">
      <alignment horizontal="left" vertical="center" wrapText="1"/>
    </xf>
    <xf numFmtId="0" fontId="26" fillId="0" borderId="166" xfId="6" applyFont="1" applyBorder="1" applyAlignment="1">
      <alignment horizontal="left" vertical="center" wrapText="1"/>
    </xf>
    <xf numFmtId="0" fontId="26" fillId="0" borderId="10" xfId="6" applyFont="1" applyBorder="1" applyAlignment="1">
      <alignment horizontal="left" vertical="center" wrapText="1"/>
    </xf>
    <xf numFmtId="0" fontId="26" fillId="0" borderId="113" xfId="6" applyFont="1" applyBorder="1" applyAlignment="1">
      <alignment horizontal="center" vertical="center" wrapText="1"/>
    </xf>
    <xf numFmtId="0" fontId="26" fillId="0" borderId="99" xfId="6" applyFont="1" applyBorder="1" applyAlignment="1">
      <alignment horizontal="center" vertical="center" wrapText="1"/>
    </xf>
    <xf numFmtId="0" fontId="26" fillId="0" borderId="194" xfId="6" applyFont="1" applyBorder="1" applyAlignment="1">
      <alignment horizontal="center" vertical="center" wrapText="1"/>
    </xf>
    <xf numFmtId="0" fontId="26" fillId="0" borderId="196" xfId="6" applyFont="1" applyBorder="1" applyAlignment="1">
      <alignment horizontal="center" vertical="center" wrapText="1"/>
    </xf>
    <xf numFmtId="0" fontId="26" fillId="0" borderId="89" xfId="6" applyFont="1" applyBorder="1" applyAlignment="1">
      <alignment horizontal="center" vertical="center" wrapText="1"/>
    </xf>
    <xf numFmtId="0" fontId="26" fillId="0" borderId="192" xfId="6" applyFont="1" applyBorder="1" applyAlignment="1">
      <alignment horizontal="center" vertical="center" wrapText="1"/>
    </xf>
    <xf numFmtId="0" fontId="26" fillId="0" borderId="153" xfId="6" applyFont="1" applyBorder="1" applyAlignment="1">
      <alignment horizontal="left" vertical="center" wrapText="1"/>
    </xf>
    <xf numFmtId="0" fontId="26" fillId="0" borderId="154" xfId="6" applyFont="1" applyBorder="1" applyAlignment="1">
      <alignment horizontal="left" vertical="center" wrapText="1"/>
    </xf>
    <xf numFmtId="0" fontId="20" fillId="0" borderId="189" xfId="6" applyFont="1" applyBorder="1" applyAlignment="1">
      <alignment horizontal="center" vertical="center"/>
    </xf>
    <xf numFmtId="0" fontId="20" fillId="0" borderId="191" xfId="6" applyFont="1" applyBorder="1" applyAlignment="1">
      <alignment horizontal="center" vertical="center"/>
    </xf>
    <xf numFmtId="0" fontId="30" fillId="0" borderId="12" xfId="6" applyFont="1" applyBorder="1" applyAlignment="1">
      <alignment horizontal="center" vertical="center" wrapText="1"/>
    </xf>
    <xf numFmtId="0" fontId="30" fillId="0" borderId="145" xfId="6" applyFont="1" applyBorder="1" applyAlignment="1">
      <alignment horizontal="center" vertical="center" wrapText="1"/>
    </xf>
    <xf numFmtId="0" fontId="26" fillId="0" borderId="6" xfId="6" applyFont="1" applyBorder="1" applyAlignment="1">
      <alignment horizontal="center" vertical="center" wrapText="1"/>
    </xf>
    <xf numFmtId="0" fontId="30" fillId="0" borderId="72" xfId="6" applyFont="1" applyBorder="1" applyAlignment="1">
      <alignment horizontal="center" vertical="center" wrapText="1"/>
    </xf>
    <xf numFmtId="0" fontId="30" fillId="0" borderId="190" xfId="6" applyFont="1" applyBorder="1" applyAlignment="1">
      <alignment horizontal="center" vertical="center" wrapText="1"/>
    </xf>
    <xf numFmtId="0" fontId="13" fillId="0" borderId="119" xfId="6" applyFont="1" applyBorder="1" applyAlignment="1">
      <alignment horizontal="left" vertical="center" wrapText="1"/>
    </xf>
    <xf numFmtId="0" fontId="13" fillId="0" borderId="120" xfId="6" applyFont="1" applyBorder="1" applyAlignment="1">
      <alignment horizontal="left" vertical="center" wrapText="1"/>
    </xf>
    <xf numFmtId="0" fontId="13" fillId="0" borderId="118" xfId="6" applyFont="1" applyBorder="1" applyAlignment="1">
      <alignment horizontal="left" vertical="center" wrapText="1"/>
    </xf>
    <xf numFmtId="0" fontId="31" fillId="0" borderId="6" xfId="6" applyFont="1" applyBorder="1" applyAlignment="1">
      <alignment horizontal="left" vertical="center" wrapText="1"/>
    </xf>
    <xf numFmtId="0" fontId="31" fillId="0" borderId="10" xfId="6" applyFont="1" applyBorder="1" applyAlignment="1">
      <alignment horizontal="left" vertical="center" wrapText="1"/>
    </xf>
    <xf numFmtId="0" fontId="31" fillId="0" borderId="30" xfId="6" applyFont="1" applyBorder="1" applyAlignment="1">
      <alignment horizontal="left" vertical="center" wrapText="1"/>
    </xf>
    <xf numFmtId="0" fontId="31" fillId="0" borderId="57" xfId="6" applyFont="1" applyBorder="1" applyAlignment="1">
      <alignment horizontal="left" vertical="center" wrapText="1"/>
    </xf>
    <xf numFmtId="0" fontId="31" fillId="0" borderId="176" xfId="6" applyFont="1" applyBorder="1" applyAlignment="1">
      <alignment horizontal="left" vertical="center" wrapText="1"/>
    </xf>
    <xf numFmtId="0" fontId="31" fillId="0" borderId="183" xfId="6" applyFont="1" applyBorder="1" applyAlignment="1">
      <alignment horizontal="left" vertical="center" wrapText="1"/>
    </xf>
    <xf numFmtId="0" fontId="26" fillId="0" borderId="91" xfId="6" applyFont="1" applyBorder="1" applyAlignment="1">
      <alignment horizontal="center" vertical="center" wrapText="1"/>
    </xf>
    <xf numFmtId="0" fontId="26" fillId="0" borderId="92" xfId="6" applyFont="1" applyBorder="1" applyAlignment="1">
      <alignment horizontal="center" vertical="center" wrapText="1"/>
    </xf>
    <xf numFmtId="0" fontId="26" fillId="0" borderId="128" xfId="6" applyFont="1" applyBorder="1" applyAlignment="1">
      <alignment horizontal="center" vertical="center" wrapText="1"/>
    </xf>
    <xf numFmtId="0" fontId="26" fillId="0" borderId="129" xfId="6" applyFont="1" applyBorder="1" applyAlignment="1">
      <alignment horizontal="center" vertical="center" wrapText="1"/>
    </xf>
    <xf numFmtId="0" fontId="13" fillId="0" borderId="105" xfId="6" applyFont="1" applyBorder="1" applyAlignment="1">
      <alignment horizontal="left" vertical="center" wrapText="1"/>
    </xf>
    <xf numFmtId="0" fontId="13" fillId="0" borderId="106" xfId="6" applyFont="1" applyBorder="1" applyAlignment="1">
      <alignment horizontal="left" vertical="center" wrapText="1"/>
    </xf>
    <xf numFmtId="0" fontId="13" fillId="0" borderId="107" xfId="6" applyFont="1" applyBorder="1" applyAlignment="1">
      <alignment horizontal="left" vertical="center" wrapText="1"/>
    </xf>
    <xf numFmtId="0" fontId="26" fillId="0" borderId="127" xfId="6" applyFont="1" applyBorder="1" applyAlignment="1">
      <alignment horizontal="center" vertical="center" wrapText="1"/>
    </xf>
    <xf numFmtId="0" fontId="26" fillId="0" borderId="198" xfId="6" applyFont="1" applyBorder="1" applyAlignment="1">
      <alignment horizontal="center" vertical="center" wrapText="1"/>
    </xf>
    <xf numFmtId="0" fontId="26" fillId="0" borderId="162" xfId="6" applyFont="1" applyBorder="1" applyAlignment="1">
      <alignment horizontal="center" vertical="center" wrapText="1"/>
    </xf>
    <xf numFmtId="0" fontId="26" fillId="0" borderId="156" xfId="6" applyFont="1" applyBorder="1" applyAlignment="1">
      <alignment horizontal="center" vertical="center" wrapText="1"/>
    </xf>
    <xf numFmtId="0" fontId="26" fillId="0" borderId="153" xfId="6" applyFont="1" applyBorder="1" applyAlignment="1">
      <alignment horizontal="center" vertical="center" wrapText="1"/>
    </xf>
    <xf numFmtId="0" fontId="26" fillId="0" borderId="154" xfId="6" applyFont="1" applyBorder="1" applyAlignment="1">
      <alignment horizontal="center" vertical="center" wrapText="1"/>
    </xf>
    <xf numFmtId="0" fontId="31" fillId="0" borderId="155" xfId="6" applyFont="1" applyBorder="1" applyAlignment="1">
      <alignment horizontal="left" vertical="center" wrapText="1"/>
    </xf>
    <xf numFmtId="0" fontId="31" fillId="0" borderId="164" xfId="6" applyFont="1" applyBorder="1" applyAlignment="1">
      <alignment horizontal="left" vertical="center" wrapText="1"/>
    </xf>
    <xf numFmtId="0" fontId="4" fillId="0" borderId="56" xfId="6" applyFont="1" applyBorder="1" applyAlignment="1">
      <alignment horizontal="center" vertical="center"/>
    </xf>
    <xf numFmtId="0" fontId="4" fillId="0" borderId="81" xfId="6" applyFont="1" applyBorder="1" applyAlignment="1">
      <alignment horizontal="center" vertical="center"/>
    </xf>
    <xf numFmtId="0" fontId="4" fillId="0" borderId="82" xfId="6" applyFont="1" applyBorder="1" applyAlignment="1">
      <alignment horizontal="center" vertical="center"/>
    </xf>
    <xf numFmtId="0" fontId="4" fillId="0" borderId="114" xfId="6" applyFont="1" applyBorder="1" applyAlignment="1">
      <alignment horizontal="center" vertical="center" wrapText="1"/>
    </xf>
    <xf numFmtId="0" fontId="4" fillId="0" borderId="115" xfId="6" applyFont="1" applyBorder="1" applyAlignment="1">
      <alignment horizontal="center" vertical="center" wrapText="1"/>
    </xf>
    <xf numFmtId="0" fontId="4" fillId="0" borderId="143" xfId="6" applyFont="1" applyBorder="1" applyAlignment="1">
      <alignment horizontal="center" vertical="center" wrapText="1"/>
    </xf>
    <xf numFmtId="0" fontId="4" fillId="0" borderId="144" xfId="6" applyFont="1" applyBorder="1" applyAlignment="1">
      <alignment horizontal="center" vertical="center" wrapText="1"/>
    </xf>
    <xf numFmtId="0" fontId="4" fillId="0" borderId="12" xfId="6" applyFont="1" applyBorder="1" applyAlignment="1">
      <alignment horizontal="center" vertical="center" wrapText="1"/>
    </xf>
    <xf numFmtId="0" fontId="4" fillId="0" borderId="13" xfId="6" applyFont="1" applyBorder="1" applyAlignment="1">
      <alignment horizontal="center" vertical="center" wrapText="1"/>
    </xf>
    <xf numFmtId="0" fontId="4" fillId="0" borderId="145" xfId="6" applyFont="1" applyBorder="1" applyAlignment="1">
      <alignment horizontal="center" vertical="center" wrapText="1"/>
    </xf>
    <xf numFmtId="0" fontId="4" fillId="0" borderId="85" xfId="6" applyFont="1" applyBorder="1" applyAlignment="1">
      <alignment horizontal="center" vertical="center" wrapText="1"/>
    </xf>
    <xf numFmtId="0" fontId="4" fillId="0" borderId="137" xfId="6" applyFont="1" applyBorder="1" applyAlignment="1">
      <alignment horizontal="center" vertical="center" wrapText="1"/>
    </xf>
    <xf numFmtId="0" fontId="4" fillId="0" borderId="146" xfId="6" applyFont="1" applyBorder="1" applyAlignment="1">
      <alignment horizontal="center" vertical="center" wrapText="1"/>
    </xf>
    <xf numFmtId="0" fontId="13" fillId="0" borderId="101" xfId="6" applyFont="1" applyBorder="1" applyAlignment="1">
      <alignment horizontal="left" vertical="center" wrapText="1"/>
    </xf>
    <xf numFmtId="0" fontId="6" fillId="9"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4" fillId="0" borderId="193" xfId="6" applyFont="1" applyBorder="1" applyAlignment="1">
      <alignment horizontal="center" vertical="center"/>
    </xf>
    <xf numFmtId="0" fontId="34" fillId="0" borderId="158" xfId="6" applyFont="1" applyBorder="1" applyAlignment="1">
      <alignment horizontal="center" vertical="center"/>
    </xf>
    <xf numFmtId="0" fontId="34" fillId="0" borderId="159" xfId="6" applyFont="1" applyBorder="1" applyAlignment="1">
      <alignment horizontal="center" vertical="center"/>
    </xf>
    <xf numFmtId="0" fontId="34" fillId="0" borderId="160" xfId="6" applyFont="1" applyBorder="1" applyAlignment="1">
      <alignment horizontal="center" vertical="center"/>
    </xf>
    <xf numFmtId="0" fontId="34" fillId="0" borderId="161" xfId="6" applyFont="1" applyBorder="1" applyAlignment="1">
      <alignment horizontal="center" vertical="center"/>
    </xf>
    <xf numFmtId="0" fontId="34" fillId="0" borderId="195" xfId="6" applyFont="1" applyBorder="1" applyAlignment="1">
      <alignment horizontal="center" vertical="center"/>
    </xf>
    <xf numFmtId="0" fontId="34" fillId="0" borderId="169" xfId="6" applyFont="1" applyBorder="1" applyAlignment="1">
      <alignment horizontal="center" vertical="center"/>
    </xf>
    <xf numFmtId="0" fontId="34" fillId="0" borderId="170" xfId="6" applyFont="1" applyBorder="1" applyAlignment="1">
      <alignment horizontal="center" vertical="center"/>
    </xf>
    <xf numFmtId="0" fontId="34" fillId="0" borderId="171" xfId="6" applyFont="1" applyBorder="1" applyAlignment="1">
      <alignment horizontal="center" vertical="center"/>
    </xf>
    <xf numFmtId="0" fontId="34" fillId="0" borderId="172" xfId="6" applyFont="1" applyBorder="1" applyAlignment="1">
      <alignment horizontal="center" vertical="center"/>
    </xf>
    <xf numFmtId="0" fontId="41" fillId="0" borderId="0" xfId="6" applyFont="1">
      <alignment vertical="center"/>
    </xf>
    <xf numFmtId="0" fontId="7" fillId="0" borderId="0" xfId="6" applyFont="1">
      <alignment vertical="center"/>
    </xf>
    <xf numFmtId="0" fontId="21" fillId="0" borderId="0" xfId="6" applyFont="1">
      <alignment vertical="center"/>
    </xf>
    <xf numFmtId="0" fontId="42" fillId="0" borderId="0" xfId="6" applyFont="1" applyAlignment="1">
      <alignment horizontal="right" vertical="center"/>
    </xf>
    <xf numFmtId="0" fontId="43" fillId="9" borderId="0" xfId="6" applyFont="1" applyFill="1" applyAlignment="1">
      <alignment horizontal="left" vertical="center"/>
    </xf>
    <xf numFmtId="0" fontId="7" fillId="9" borderId="0" xfId="6" applyFont="1" applyFill="1">
      <alignment vertical="center"/>
    </xf>
    <xf numFmtId="0" fontId="28" fillId="0" borderId="23" xfId="6" applyFont="1" applyBorder="1" applyAlignment="1">
      <alignment horizontal="center" vertical="center" wrapText="1"/>
    </xf>
    <xf numFmtId="0" fontId="28" fillId="0" borderId="24" xfId="6" applyFont="1" applyBorder="1" applyAlignment="1">
      <alignment horizontal="center" vertical="center" wrapText="1"/>
    </xf>
    <xf numFmtId="0" fontId="28" fillId="0" borderId="56" xfId="6" applyFont="1" applyBorder="1" applyAlignment="1">
      <alignment horizontal="center" vertical="center"/>
    </xf>
    <xf numFmtId="0" fontId="28" fillId="0" borderId="81" xfId="6" applyFont="1" applyBorder="1" applyAlignment="1">
      <alignment horizontal="center" vertical="center"/>
    </xf>
    <xf numFmtId="0" fontId="28" fillId="0" borderId="82" xfId="6" applyFont="1" applyBorder="1" applyAlignment="1">
      <alignment horizontal="center" vertical="center"/>
    </xf>
    <xf numFmtId="0" fontId="28" fillId="0" borderId="83" xfId="6" applyFont="1" applyBorder="1" applyAlignment="1">
      <alignment horizontal="center" vertical="center"/>
    </xf>
    <xf numFmtId="0" fontId="28" fillId="0" borderId="84" xfId="6" applyFont="1" applyBorder="1" applyAlignment="1">
      <alignment horizontal="center" vertical="center" wrapText="1"/>
    </xf>
    <xf numFmtId="0" fontId="28" fillId="0" borderId="85" xfId="6" applyFont="1" applyBorder="1" applyAlignment="1">
      <alignment horizontal="center" vertical="center" wrapText="1"/>
    </xf>
    <xf numFmtId="0" fontId="28" fillId="0" borderId="41" xfId="6" applyFont="1" applyBorder="1" applyAlignment="1">
      <alignment horizontal="center" vertical="center"/>
    </xf>
    <xf numFmtId="0" fontId="28" fillId="0" borderId="86" xfId="6" applyFont="1" applyBorder="1" applyAlignment="1">
      <alignment horizontal="center" vertical="center"/>
    </xf>
    <xf numFmtId="0" fontId="28" fillId="0" borderId="40" xfId="6" applyFont="1" applyBorder="1" applyAlignment="1">
      <alignment horizontal="center" vertical="center" wrapText="1"/>
    </xf>
    <xf numFmtId="0" fontId="28" fillId="0" borderId="87" xfId="6" applyFont="1" applyBorder="1" applyAlignment="1">
      <alignment horizontal="center" vertical="center" wrapText="1"/>
    </xf>
    <xf numFmtId="0" fontId="4" fillId="0" borderId="88" xfId="6" applyFont="1" applyBorder="1" applyAlignment="1">
      <alignment horizontal="center" vertical="center"/>
    </xf>
    <xf numFmtId="0" fontId="4" fillId="0" borderId="37" xfId="6" applyFont="1" applyBorder="1" applyAlignment="1">
      <alignment horizontal="center" vertical="center"/>
    </xf>
    <xf numFmtId="0" fontId="28" fillId="0" borderId="38" xfId="6" applyFont="1" applyBorder="1" applyAlignment="1">
      <alignment horizontal="center" vertical="center"/>
    </xf>
    <xf numFmtId="0" fontId="5" fillId="0" borderId="37" xfId="6" applyFont="1" applyBorder="1" applyAlignment="1">
      <alignment horizontal="center" vertical="center" wrapText="1"/>
    </xf>
    <xf numFmtId="0" fontId="28" fillId="0" borderId="40" xfId="6" applyFont="1" applyBorder="1" applyAlignment="1">
      <alignment horizontal="center" vertical="center"/>
    </xf>
    <xf numFmtId="0" fontId="28" fillId="0" borderId="37" xfId="6" applyFont="1" applyBorder="1" applyAlignment="1">
      <alignment horizontal="center" vertical="center"/>
    </xf>
    <xf numFmtId="0" fontId="28" fillId="0" borderId="87" xfId="6" applyFont="1" applyBorder="1" applyAlignment="1">
      <alignment horizontal="center" vertical="center"/>
    </xf>
    <xf numFmtId="0" fontId="4" fillId="0" borderId="89" xfId="6" applyFont="1" applyBorder="1" applyAlignment="1">
      <alignment horizontal="center" vertical="center"/>
    </xf>
    <xf numFmtId="0" fontId="4" fillId="0" borderId="90" xfId="6" applyFont="1" applyBorder="1" applyAlignment="1">
      <alignment horizontal="center" vertical="center"/>
    </xf>
    <xf numFmtId="0" fontId="21" fillId="0" borderId="91" xfId="6" applyFont="1" applyBorder="1" applyAlignment="1">
      <alignment horizontal="center" vertical="center"/>
    </xf>
    <xf numFmtId="0" fontId="21" fillId="0" borderId="92" xfId="6" applyFont="1" applyBorder="1" applyAlignment="1">
      <alignment horizontal="center" vertical="center"/>
    </xf>
    <xf numFmtId="0" fontId="21" fillId="0" borderId="14" xfId="6" applyFont="1" applyBorder="1" applyAlignment="1">
      <alignment horizontal="center" vertical="center" wrapText="1"/>
    </xf>
    <xf numFmtId="0" fontId="21" fillId="0" borderId="93" xfId="6" applyFont="1" applyBorder="1" applyAlignment="1">
      <alignment horizontal="center" vertical="center" wrapText="1"/>
    </xf>
    <xf numFmtId="0" fontId="21" fillId="0" borderId="89" xfId="6" applyFont="1" applyBorder="1" applyAlignment="1">
      <alignment horizontal="center" vertical="center" wrapText="1"/>
    </xf>
    <xf numFmtId="0" fontId="21" fillId="0" borderId="90" xfId="6" applyFont="1" applyBorder="1" applyAlignment="1">
      <alignment horizontal="center" vertical="center" wrapText="1"/>
    </xf>
    <xf numFmtId="0" fontId="4" fillId="0" borderId="94" xfId="6" applyFont="1" applyBorder="1" applyAlignment="1">
      <alignment horizontal="center" vertical="center"/>
    </xf>
    <xf numFmtId="0" fontId="3" fillId="0" borderId="95" xfId="6" applyFont="1" applyBorder="1" applyAlignment="1">
      <alignment horizontal="center" vertical="center"/>
    </xf>
    <xf numFmtId="0" fontId="7" fillId="0" borderId="96" xfId="6" applyFont="1" applyBorder="1">
      <alignment vertical="center"/>
    </xf>
    <xf numFmtId="0" fontId="7" fillId="0" borderId="97" xfId="6" applyFont="1" applyBorder="1">
      <alignment vertical="center"/>
    </xf>
    <xf numFmtId="0" fontId="7" fillId="0" borderId="95" xfId="6" applyFont="1" applyBorder="1">
      <alignment vertical="center"/>
    </xf>
    <xf numFmtId="0" fontId="7" fillId="0" borderId="96" xfId="6" applyFont="1" applyBorder="1" applyAlignment="1">
      <alignment horizontal="left" vertical="center"/>
    </xf>
    <xf numFmtId="0" fontId="7" fillId="0" borderId="97" xfId="6" applyFont="1" applyBorder="1" applyAlignment="1">
      <alignment horizontal="left" vertical="center"/>
    </xf>
    <xf numFmtId="0" fontId="7" fillId="0" borderId="95" xfId="6" applyFont="1" applyBorder="1" applyAlignment="1">
      <alignment horizontal="left" vertical="center"/>
    </xf>
    <xf numFmtId="0" fontId="7" fillId="0" borderId="98" xfId="6" applyFont="1" applyBorder="1" applyAlignment="1">
      <alignment horizontal="left" vertical="center"/>
    </xf>
    <xf numFmtId="0" fontId="4" fillId="0" borderId="99" xfId="6" applyFont="1" applyBorder="1" applyAlignment="1">
      <alignment horizontal="center" vertical="center"/>
    </xf>
    <xf numFmtId="0" fontId="4" fillId="0" borderId="0" xfId="6" applyFont="1" applyAlignment="1">
      <alignment horizontal="center" vertical="center"/>
    </xf>
    <xf numFmtId="0" fontId="21" fillId="0" borderId="99" xfId="6" applyFont="1" applyBorder="1" applyAlignment="1">
      <alignment horizontal="center" vertical="center" wrapText="1"/>
    </xf>
    <xf numFmtId="0" fontId="21" fillId="0" borderId="0" xfId="6" applyFont="1" applyAlignment="1">
      <alignment horizontal="center" vertical="center" wrapText="1"/>
    </xf>
    <xf numFmtId="0" fontId="4" fillId="0" borderId="100" xfId="6" applyFont="1" applyBorder="1" applyAlignment="1">
      <alignment horizontal="center" vertical="center"/>
    </xf>
    <xf numFmtId="0" fontId="3" fillId="0" borderId="101" xfId="6" applyFont="1" applyBorder="1" applyAlignment="1">
      <alignment horizontal="center" vertical="center"/>
    </xf>
    <xf numFmtId="0" fontId="7" fillId="0" borderId="102" xfId="6" applyFont="1" applyBorder="1">
      <alignment vertical="center"/>
    </xf>
    <xf numFmtId="0" fontId="7" fillId="0" borderId="103" xfId="6" applyFont="1" applyBorder="1">
      <alignment vertical="center"/>
    </xf>
    <xf numFmtId="0" fontId="7" fillId="0" borderId="101" xfId="6" applyFont="1" applyBorder="1">
      <alignment vertical="center"/>
    </xf>
    <xf numFmtId="0" fontId="7" fillId="0" borderId="102" xfId="6" applyFont="1" applyBorder="1" applyAlignment="1">
      <alignment horizontal="left" vertical="center"/>
    </xf>
    <xf numFmtId="0" fontId="7" fillId="0" borderId="103" xfId="6" applyFont="1" applyBorder="1" applyAlignment="1">
      <alignment horizontal="left" vertical="center"/>
    </xf>
    <xf numFmtId="0" fontId="7" fillId="0" borderId="101" xfId="6" applyFont="1" applyBorder="1" applyAlignment="1">
      <alignment horizontal="left" vertical="center"/>
    </xf>
    <xf numFmtId="0" fontId="7" fillId="0" borderId="104" xfId="6" applyFont="1" applyBorder="1" applyAlignment="1">
      <alignment horizontal="left" vertical="center"/>
    </xf>
    <xf numFmtId="0" fontId="7" fillId="0" borderId="103" xfId="6" applyFont="1" applyBorder="1" applyAlignment="1">
      <alignment vertical="center" wrapText="1"/>
    </xf>
    <xf numFmtId="0" fontId="7" fillId="0" borderId="104" xfId="6" applyFont="1" applyBorder="1" applyAlignment="1">
      <alignment vertical="center" wrapText="1"/>
    </xf>
    <xf numFmtId="0" fontId="7" fillId="0" borderId="103" xfId="6" applyFont="1" applyBorder="1" applyAlignment="1">
      <alignment horizontal="left" vertical="center" wrapText="1"/>
    </xf>
    <xf numFmtId="0" fontId="7" fillId="0" borderId="104" xfId="6" applyFont="1" applyBorder="1" applyAlignment="1">
      <alignment horizontal="left" vertical="center" wrapText="1"/>
    </xf>
    <xf numFmtId="0" fontId="4" fillId="0" borderId="105" xfId="6" applyFont="1" applyBorder="1" applyAlignment="1">
      <alignment horizontal="center" vertical="center"/>
    </xf>
    <xf numFmtId="0" fontId="4" fillId="0" borderId="106" xfId="6" applyFont="1" applyBorder="1" applyAlignment="1">
      <alignment horizontal="center" vertical="center"/>
    </xf>
    <xf numFmtId="0" fontId="21" fillId="0" borderId="34" xfId="6" applyFont="1" applyBorder="1" applyAlignment="1">
      <alignment horizontal="center" vertical="center"/>
    </xf>
    <xf numFmtId="0" fontId="21" fillId="0" borderId="79" xfId="6" applyFont="1" applyBorder="1" applyAlignment="1">
      <alignment horizontal="center" vertical="center"/>
    </xf>
    <xf numFmtId="0" fontId="21" fillId="0" borderId="33" xfId="6" applyFont="1" applyBorder="1" applyAlignment="1">
      <alignment horizontal="center" vertical="center" wrapText="1"/>
    </xf>
    <xf numFmtId="0" fontId="21" fillId="0" borderId="107" xfId="6" applyFont="1" applyBorder="1" applyAlignment="1">
      <alignment horizontal="center" vertical="center" wrapText="1"/>
    </xf>
    <xf numFmtId="0" fontId="21" fillId="0" borderId="105" xfId="6" applyFont="1" applyBorder="1" applyAlignment="1">
      <alignment horizontal="center" vertical="center" wrapText="1"/>
    </xf>
    <xf numFmtId="0" fontId="21" fillId="0" borderId="106" xfId="6" applyFont="1" applyBorder="1" applyAlignment="1">
      <alignment horizontal="center" vertical="center" wrapText="1"/>
    </xf>
    <xf numFmtId="0" fontId="7" fillId="0" borderId="125" xfId="6" applyFont="1" applyBorder="1">
      <alignment vertical="center"/>
    </xf>
    <xf numFmtId="0" fontId="7" fillId="0" borderId="123" xfId="6" applyFont="1" applyBorder="1">
      <alignment vertical="center"/>
    </xf>
    <xf numFmtId="0" fontId="7" fillId="0" borderId="124" xfId="6" applyFont="1" applyBorder="1" applyAlignment="1">
      <alignment horizontal="left" vertical="center"/>
    </xf>
    <xf numFmtId="0" fontId="7" fillId="0" borderId="125" xfId="6" applyFont="1" applyBorder="1" applyAlignment="1">
      <alignment horizontal="left" vertical="center"/>
    </xf>
    <xf numFmtId="0" fontId="7" fillId="0" borderId="123" xfId="6" applyFont="1" applyBorder="1" applyAlignment="1">
      <alignment horizontal="left" vertical="center"/>
    </xf>
    <xf numFmtId="0" fontId="7" fillId="0" borderId="126" xfId="6" applyFont="1" applyBorder="1" applyAlignment="1">
      <alignment horizontal="left" vertical="center"/>
    </xf>
    <xf numFmtId="0" fontId="4" fillId="0" borderId="113" xfId="6" applyFont="1" applyBorder="1" applyAlignment="1">
      <alignment horizontal="center" vertical="center"/>
    </xf>
    <xf numFmtId="0" fontId="4" fillId="0" borderId="13" xfId="6" applyFont="1" applyBorder="1" applyAlignment="1">
      <alignment horizontal="center" vertical="center"/>
    </xf>
    <xf numFmtId="0" fontId="21" fillId="0" borderId="114" xfId="6" applyFont="1" applyBorder="1" applyAlignment="1">
      <alignment horizontal="center" vertical="center"/>
    </xf>
    <xf numFmtId="0" fontId="21" fillId="0" borderId="115" xfId="6" applyFont="1" applyBorder="1" applyAlignment="1">
      <alignment horizontal="center" vertical="center"/>
    </xf>
    <xf numFmtId="0" fontId="21" fillId="0" borderId="12" xfId="6" applyFont="1" applyBorder="1" applyAlignment="1">
      <alignment horizontal="center" vertical="center"/>
    </xf>
    <xf numFmtId="0" fontId="21" fillId="0" borderId="116" xfId="6" applyFont="1" applyBorder="1" applyAlignment="1">
      <alignment horizontal="center" vertical="center"/>
    </xf>
    <xf numFmtId="0" fontId="21" fillId="0" borderId="113" xfId="6" applyFont="1" applyBorder="1" applyAlignment="1">
      <alignment horizontal="center" vertical="center" wrapText="1"/>
    </xf>
    <xf numFmtId="0" fontId="21" fillId="0" borderId="13" xfId="6" applyFont="1" applyBorder="1" applyAlignment="1">
      <alignment horizontal="center" vertical="center" wrapText="1"/>
    </xf>
    <xf numFmtId="0" fontId="4" fillId="0" borderId="117" xfId="6" applyFont="1" applyBorder="1" applyAlignment="1">
      <alignment horizontal="center" vertical="center"/>
    </xf>
    <xf numFmtId="0" fontId="3" fillId="0" borderId="118" xfId="6" applyFont="1" applyBorder="1" applyAlignment="1">
      <alignment horizontal="center" vertical="center"/>
    </xf>
    <xf numFmtId="0" fontId="7" fillId="0" borderId="119" xfId="6" applyFont="1" applyBorder="1">
      <alignment vertical="center"/>
    </xf>
    <xf numFmtId="0" fontId="7" fillId="0" borderId="120" xfId="6" applyFont="1" applyBorder="1">
      <alignment vertical="center"/>
    </xf>
    <xf numFmtId="0" fontId="7" fillId="0" borderId="118" xfId="6" applyFont="1" applyBorder="1">
      <alignment vertical="center"/>
    </xf>
    <xf numFmtId="0" fontId="7" fillId="0" borderId="119" xfId="6" applyFont="1" applyBorder="1" applyAlignment="1">
      <alignment horizontal="left" vertical="center"/>
    </xf>
    <xf numFmtId="0" fontId="7" fillId="0" borderId="120" xfId="6" applyFont="1" applyBorder="1" applyAlignment="1">
      <alignment horizontal="left" vertical="center"/>
    </xf>
    <xf numFmtId="0" fontId="7" fillId="0" borderId="118" xfId="6" applyFont="1" applyBorder="1" applyAlignment="1">
      <alignment horizontal="left" vertical="center"/>
    </xf>
    <xf numFmtId="0" fontId="7" fillId="0" borderId="121" xfId="6" applyFont="1" applyBorder="1" applyAlignment="1">
      <alignment horizontal="left" vertical="center"/>
    </xf>
    <xf numFmtId="0" fontId="21" fillId="0" borderId="14" xfId="6" applyFont="1" applyBorder="1" applyAlignment="1">
      <alignment horizontal="center" vertical="center"/>
    </xf>
    <xf numFmtId="0" fontId="21" fillId="0" borderId="93" xfId="6" applyFont="1" applyBorder="1" applyAlignment="1">
      <alignment horizontal="center" vertical="center"/>
    </xf>
    <xf numFmtId="0" fontId="21" fillId="0" borderId="33" xfId="6" applyFont="1" applyBorder="1" applyAlignment="1">
      <alignment horizontal="center" vertical="center"/>
    </xf>
    <xf numFmtId="0" fontId="21" fillId="0" borderId="107" xfId="6" applyFont="1" applyBorder="1" applyAlignment="1">
      <alignment horizontal="center" vertical="center"/>
    </xf>
    <xf numFmtId="0" fontId="4" fillId="0" borderId="122" xfId="6" applyFont="1" applyBorder="1" applyAlignment="1">
      <alignment horizontal="center" vertical="center"/>
    </xf>
    <xf numFmtId="0" fontId="3" fillId="0" borderId="123" xfId="6" applyFont="1" applyBorder="1" applyAlignment="1">
      <alignment horizontal="center" vertical="center"/>
    </xf>
    <xf numFmtId="0" fontId="7" fillId="0" borderId="124" xfId="6" applyFont="1" applyBorder="1">
      <alignment vertical="center"/>
    </xf>
    <xf numFmtId="0" fontId="7" fillId="0" borderId="124" xfId="6" applyFont="1" applyBorder="1" applyAlignment="1">
      <alignment horizontal="left" vertical="center" wrapText="1"/>
    </xf>
    <xf numFmtId="0" fontId="7" fillId="0" borderId="125" xfId="6" applyFont="1" applyBorder="1" applyAlignment="1">
      <alignment horizontal="left" vertical="center" wrapText="1"/>
    </xf>
    <xf numFmtId="0" fontId="7" fillId="0" borderId="123" xfId="6" applyFont="1" applyBorder="1" applyAlignment="1">
      <alignment horizontal="left" vertical="center" wrapText="1"/>
    </xf>
    <xf numFmtId="0" fontId="3" fillId="0" borderId="123" xfId="6" applyFont="1" applyBorder="1" applyAlignment="1">
      <alignment horizontal="center" vertical="center" wrapText="1"/>
    </xf>
    <xf numFmtId="0" fontId="4" fillId="0" borderId="127" xfId="6" applyFont="1" applyBorder="1" applyAlignment="1">
      <alignment horizontal="center" vertical="center"/>
    </xf>
    <xf numFmtId="0" fontId="4" fillId="0" borderId="46" xfId="6" applyFont="1" applyBorder="1" applyAlignment="1">
      <alignment horizontal="center" vertical="center"/>
    </xf>
    <xf numFmtId="0" fontId="21" fillId="0" borderId="128" xfId="6" applyFont="1" applyBorder="1" applyAlignment="1">
      <alignment horizontal="center" vertical="center"/>
    </xf>
    <xf numFmtId="0" fontId="21" fillId="0" borderId="129" xfId="6" applyFont="1" applyBorder="1" applyAlignment="1">
      <alignment horizontal="center" vertical="center"/>
    </xf>
    <xf numFmtId="0" fontId="21" fillId="0" borderId="53" xfId="6" applyFont="1" applyBorder="1" applyAlignment="1">
      <alignment horizontal="center" vertical="center"/>
    </xf>
    <xf numFmtId="0" fontId="21" fillId="0" borderId="130" xfId="6" applyFont="1" applyBorder="1" applyAlignment="1">
      <alignment horizontal="center" vertical="center"/>
    </xf>
    <xf numFmtId="0" fontId="21" fillId="0" borderId="127" xfId="6" applyFont="1" applyBorder="1" applyAlignment="1">
      <alignment horizontal="center" vertical="center" wrapText="1"/>
    </xf>
    <xf numFmtId="0" fontId="21" fillId="0" borderId="46" xfId="6" applyFont="1" applyBorder="1" applyAlignment="1">
      <alignment horizontal="center" vertical="center" wrapText="1"/>
    </xf>
    <xf numFmtId="0" fontId="4" fillId="0" borderId="131" xfId="6" applyFont="1" applyBorder="1" applyAlignment="1">
      <alignment horizontal="center" vertical="center"/>
    </xf>
    <xf numFmtId="0" fontId="3" fillId="0" borderId="132" xfId="6" applyFont="1" applyBorder="1" applyAlignment="1">
      <alignment horizontal="center" vertical="center"/>
    </xf>
    <xf numFmtId="0" fontId="7" fillId="0" borderId="133" xfId="6" applyFont="1" applyBorder="1">
      <alignment vertical="center"/>
    </xf>
    <xf numFmtId="0" fontId="7" fillId="0" borderId="134" xfId="6" applyFont="1" applyBorder="1">
      <alignment vertical="center"/>
    </xf>
    <xf numFmtId="0" fontId="7" fillId="0" borderId="132" xfId="6" applyFont="1" applyBorder="1">
      <alignment vertical="center"/>
    </xf>
    <xf numFmtId="0" fontId="7" fillId="0" borderId="133" xfId="6" applyFont="1" applyBorder="1" applyAlignment="1">
      <alignment horizontal="left" vertical="center"/>
    </xf>
    <xf numFmtId="0" fontId="7" fillId="0" borderId="134" xfId="6" applyFont="1" applyBorder="1" applyAlignment="1">
      <alignment horizontal="left" vertical="center"/>
    </xf>
    <xf numFmtId="0" fontId="7" fillId="0" borderId="132" xfId="6" applyFont="1" applyBorder="1" applyAlignment="1">
      <alignment horizontal="left" vertical="center"/>
    </xf>
    <xf numFmtId="0" fontId="7" fillId="0" borderId="135" xfId="6" applyFont="1" applyBorder="1">
      <alignment vertical="center"/>
    </xf>
    <xf numFmtId="0" fontId="7" fillId="0" borderId="0" xfId="6" applyFont="1" applyAlignment="1">
      <alignment horizontal="left" vertical="center"/>
    </xf>
    <xf numFmtId="0" fontId="45" fillId="0" borderId="23" xfId="6" applyFont="1" applyBorder="1" applyAlignment="1">
      <alignment horizontal="center" vertical="center" wrapText="1"/>
    </xf>
    <xf numFmtId="0" fontId="45" fillId="0" borderId="24" xfId="6" applyFont="1" applyBorder="1" applyAlignment="1">
      <alignment horizontal="center" vertical="center" wrapText="1"/>
    </xf>
    <xf numFmtId="9" fontId="45" fillId="0" borderId="56" xfId="7" applyFont="1" applyFill="1" applyBorder="1" applyAlignment="1">
      <alignment horizontal="center" vertical="center"/>
    </xf>
    <xf numFmtId="9" fontId="45" fillId="0" borderId="81" xfId="7" applyFont="1" applyFill="1" applyBorder="1" applyAlignment="1">
      <alignment horizontal="center" vertical="center"/>
    </xf>
    <xf numFmtId="9" fontId="45" fillId="0" borderId="136" xfId="7" applyFont="1" applyFill="1" applyBorder="1" applyAlignment="1">
      <alignment horizontal="center" vertical="center"/>
    </xf>
    <xf numFmtId="0" fontId="45" fillId="0" borderId="81" xfId="6" applyFont="1" applyBorder="1" applyAlignment="1">
      <alignment horizontal="center" vertical="center"/>
    </xf>
    <xf numFmtId="0" fontId="45" fillId="0" borderId="82" xfId="6" applyFont="1" applyBorder="1" applyAlignment="1">
      <alignment horizontal="center" vertical="center"/>
    </xf>
    <xf numFmtId="0" fontId="45" fillId="0" borderId="23" xfId="6" applyFont="1" applyBorder="1" applyAlignment="1">
      <alignment horizontal="center" vertical="center"/>
    </xf>
    <xf numFmtId="0" fontId="45" fillId="0" borderId="24" xfId="6" applyFont="1" applyBorder="1" applyAlignment="1">
      <alignment horizontal="center" vertical="center"/>
    </xf>
    <xf numFmtId="0" fontId="45" fillId="0" borderId="25" xfId="6" applyFont="1" applyBorder="1" applyAlignment="1">
      <alignment horizontal="center" vertical="center"/>
    </xf>
    <xf numFmtId="0" fontId="45" fillId="0" borderId="99" xfId="6" applyFont="1" applyBorder="1" applyAlignment="1">
      <alignment horizontal="center" vertical="center" wrapText="1"/>
    </xf>
    <xf numFmtId="0" fontId="45" fillId="0" borderId="0" xfId="6" applyFont="1" applyAlignment="1">
      <alignment horizontal="center" vertical="center" wrapText="1"/>
    </xf>
    <xf numFmtId="0" fontId="4" fillId="0" borderId="12" xfId="6" applyFont="1" applyBorder="1" applyAlignment="1">
      <alignment horizontal="center" vertical="center"/>
    </xf>
    <xf numFmtId="0" fontId="4" fillId="0" borderId="137" xfId="6" applyFont="1" applyBorder="1" applyAlignment="1">
      <alignment horizontal="center" vertical="center"/>
    </xf>
    <xf numFmtId="0" fontId="5" fillId="0" borderId="138" xfId="6" applyFont="1" applyBorder="1" applyAlignment="1">
      <alignment horizontal="center" vertical="center"/>
    </xf>
    <xf numFmtId="0" fontId="5" fillId="0" borderId="139" xfId="6" applyFont="1" applyBorder="1" applyAlignment="1">
      <alignment horizontal="center" vertical="center"/>
    </xf>
    <xf numFmtId="0" fontId="5" fillId="0" borderId="141" xfId="6" applyFont="1" applyBorder="1" applyAlignment="1">
      <alignment horizontal="center" vertical="center"/>
    </xf>
    <xf numFmtId="0" fontId="5" fillId="0" borderId="140" xfId="6" applyFont="1" applyBorder="1" applyAlignment="1">
      <alignment horizontal="center" vertical="center"/>
    </xf>
    <xf numFmtId="0" fontId="5" fillId="0" borderId="142" xfId="6" applyFont="1" applyBorder="1" applyAlignment="1">
      <alignment horizontal="center" vertical="center"/>
    </xf>
    <xf numFmtId="0" fontId="45" fillId="0" borderId="99" xfId="6" applyFont="1" applyBorder="1" applyAlignment="1">
      <alignment horizontal="center" vertical="center"/>
    </xf>
    <xf numFmtId="0" fontId="45" fillId="0" borderId="0" xfId="6" applyFont="1" applyAlignment="1">
      <alignment horizontal="center" vertical="center"/>
    </xf>
    <xf numFmtId="0" fontId="45" fillId="0" borderId="93" xfId="6" applyFont="1" applyBorder="1" applyAlignment="1">
      <alignment horizontal="center" vertical="center"/>
    </xf>
    <xf numFmtId="0" fontId="45" fillId="0" borderId="84" xfId="6" applyFont="1" applyBorder="1" applyAlignment="1">
      <alignment horizontal="center" vertical="center" wrapText="1"/>
    </xf>
    <xf numFmtId="0" fontId="45" fillId="0" borderId="85" xfId="6" applyFont="1" applyBorder="1" applyAlignment="1">
      <alignment horizontal="center" vertical="center" wrapText="1"/>
    </xf>
    <xf numFmtId="0" fontId="4" fillId="0" borderId="145" xfId="6" applyFont="1" applyBorder="1" applyAlignment="1">
      <alignment horizontal="center" vertical="center"/>
    </xf>
    <xf numFmtId="0" fontId="4" fillId="0" borderId="146" xfId="6" applyFont="1" applyBorder="1" applyAlignment="1">
      <alignment horizontal="center" vertical="center"/>
    </xf>
    <xf numFmtId="0" fontId="5" fillId="0" borderId="147" xfId="6" applyFont="1" applyBorder="1" applyAlignment="1">
      <alignment horizontal="center" vertical="center"/>
    </xf>
    <xf numFmtId="0" fontId="5" fillId="0" borderId="148" xfId="6" applyFont="1" applyBorder="1" applyAlignment="1">
      <alignment horizontal="center" vertical="center"/>
    </xf>
    <xf numFmtId="0" fontId="5" fillId="0" borderId="150" xfId="6" applyFont="1" applyBorder="1" applyAlignment="1">
      <alignment horizontal="center" vertical="center"/>
    </xf>
    <xf numFmtId="0" fontId="5" fillId="0" borderId="149" xfId="6" applyFont="1" applyBorder="1" applyAlignment="1">
      <alignment horizontal="center" vertical="center"/>
    </xf>
    <xf numFmtId="0" fontId="5" fillId="0" borderId="151" xfId="6" applyFont="1" applyBorder="1" applyAlignment="1">
      <alignment horizontal="center" vertical="center"/>
    </xf>
    <xf numFmtId="0" fontId="45" fillId="0" borderId="84" xfId="6" applyFont="1" applyBorder="1" applyAlignment="1">
      <alignment horizontal="center" vertical="center"/>
    </xf>
    <xf numFmtId="0" fontId="45" fillId="0" borderId="85" xfId="6" applyFont="1" applyBorder="1" applyAlignment="1">
      <alignment horizontal="center" vertical="center"/>
    </xf>
    <xf numFmtId="0" fontId="45" fillId="0" borderId="152" xfId="6" applyFont="1" applyBorder="1" applyAlignment="1">
      <alignment horizontal="center" vertical="center"/>
    </xf>
    <xf numFmtId="0" fontId="26" fillId="0" borderId="89" xfId="6" applyFont="1" applyBorder="1" applyAlignment="1">
      <alignment horizontal="center" vertical="top"/>
    </xf>
    <xf numFmtId="0" fontId="26" fillId="0" borderId="192" xfId="6" applyFont="1" applyBorder="1" applyAlignment="1">
      <alignment horizontal="center" vertical="top"/>
    </xf>
    <xf numFmtId="0" fontId="4" fillId="0" borderId="199" xfId="6" applyFont="1" applyBorder="1" applyAlignment="1">
      <alignment horizontal="left" vertical="center" wrapText="1"/>
    </xf>
    <xf numFmtId="0" fontId="4" fillId="0" borderId="200" xfId="6" applyFont="1" applyBorder="1" applyAlignment="1">
      <alignment horizontal="left" vertical="center" wrapText="1"/>
    </xf>
    <xf numFmtId="0" fontId="3" fillId="0" borderId="155" xfId="6" applyFont="1" applyBorder="1" applyAlignment="1">
      <alignment horizontal="left" vertical="center" wrapText="1"/>
    </xf>
    <xf numFmtId="0" fontId="3" fillId="0" borderId="154" xfId="6" applyFont="1" applyBorder="1" applyAlignment="1">
      <alignment horizontal="left" vertical="center" wrapText="1"/>
    </xf>
    <xf numFmtId="0" fontId="5" fillId="0" borderId="155" xfId="6" applyFont="1" applyBorder="1" applyAlignment="1">
      <alignment horizontal="left" vertical="center" wrapText="1"/>
    </xf>
    <xf numFmtId="0" fontId="5" fillId="0" borderId="156" xfId="6" applyFont="1" applyBorder="1" applyAlignment="1">
      <alignment horizontal="left" vertical="center" wrapText="1"/>
    </xf>
    <xf numFmtId="0" fontId="4" fillId="0" borderId="153" xfId="6" applyFont="1" applyBorder="1" applyAlignment="1">
      <alignment horizontal="center" vertical="center"/>
    </xf>
    <xf numFmtId="0" fontId="4" fillId="0" borderId="154" xfId="6" applyFont="1" applyBorder="1" applyAlignment="1">
      <alignment horizontal="center" vertical="center"/>
    </xf>
    <xf numFmtId="0" fontId="4" fillId="0" borderId="155" xfId="6" applyFont="1" applyBorder="1" applyAlignment="1">
      <alignment horizontal="center" vertical="center"/>
    </xf>
    <xf numFmtId="0" fontId="4" fillId="0" borderId="156" xfId="6" applyFont="1" applyBorder="1" applyAlignment="1">
      <alignment horizontal="center" vertical="center"/>
    </xf>
    <xf numFmtId="0" fontId="21" fillId="2" borderId="157" xfId="6" applyFont="1" applyFill="1" applyBorder="1" applyAlignment="1">
      <alignment horizontal="center" vertical="center"/>
    </xf>
    <xf numFmtId="0" fontId="21" fillId="0" borderId="158" xfId="6" applyFont="1" applyBorder="1" applyAlignment="1">
      <alignment horizontal="center" vertical="center"/>
    </xf>
    <xf numFmtId="0" fontId="21" fillId="0" borderId="160" xfId="6" applyFont="1" applyBorder="1" applyAlignment="1">
      <alignment horizontal="center" vertical="center"/>
    </xf>
    <xf numFmtId="0" fontId="21" fillId="0" borderId="159" xfId="6" applyFont="1" applyBorder="1" applyAlignment="1">
      <alignment horizontal="center" vertical="center"/>
    </xf>
    <xf numFmtId="0" fontId="21" fillId="0" borderId="161" xfId="6" applyFont="1" applyBorder="1" applyAlignment="1">
      <alignment horizontal="center" vertical="center"/>
    </xf>
    <xf numFmtId="0" fontId="7" fillId="0" borderId="105" xfId="6" applyFont="1" applyBorder="1" applyAlignment="1">
      <alignment horizontal="left" vertical="center" wrapText="1"/>
    </xf>
    <xf numFmtId="0" fontId="7" fillId="0" borderId="106" xfId="6" applyFont="1" applyBorder="1" applyAlignment="1">
      <alignment horizontal="left" vertical="center" wrapText="1"/>
    </xf>
    <xf numFmtId="0" fontId="7" fillId="0" borderId="107" xfId="6" applyFont="1" applyBorder="1" applyAlignment="1">
      <alignment horizontal="left" vertical="center" wrapText="1"/>
    </xf>
    <xf numFmtId="0" fontId="26" fillId="0" borderId="99" xfId="6" applyFont="1" applyBorder="1" applyAlignment="1">
      <alignment horizontal="center" vertical="top"/>
    </xf>
    <xf numFmtId="0" fontId="26" fillId="0" borderId="194" xfId="6" applyFont="1" applyBorder="1" applyAlignment="1">
      <alignment horizontal="center" vertical="top"/>
    </xf>
    <xf numFmtId="0" fontId="4" fillId="0" borderId="91" xfId="6" applyFont="1" applyBorder="1" applyAlignment="1">
      <alignment horizontal="left" vertical="center" wrapText="1"/>
    </xf>
    <xf numFmtId="0" fontId="4" fillId="0" borderId="92" xfId="6" applyFont="1" applyBorder="1" applyAlignment="1">
      <alignment horizontal="left" vertical="center" wrapText="1"/>
    </xf>
    <xf numFmtId="0" fontId="3" fillId="0" borderId="6" xfId="6" applyFont="1" applyBorder="1" applyAlignment="1">
      <alignment horizontal="left" vertical="center"/>
    </xf>
    <xf numFmtId="0" fontId="3" fillId="0" borderId="167" xfId="6" applyFont="1" applyBorder="1" applyAlignment="1">
      <alignment horizontal="left" vertical="center"/>
    </xf>
    <xf numFmtId="0" fontId="4" fillId="0" borderId="166" xfId="6" applyFont="1" applyBorder="1" applyAlignment="1">
      <alignment horizontal="center" vertical="center"/>
    </xf>
    <xf numFmtId="0" fontId="4" fillId="0" borderId="10" xfId="6" applyFont="1" applyBorder="1" applyAlignment="1">
      <alignment horizontal="center" vertical="center"/>
    </xf>
    <xf numFmtId="0" fontId="4" fillId="0" borderId="6" xfId="6" applyFont="1" applyBorder="1" applyAlignment="1">
      <alignment horizontal="center" vertical="center"/>
    </xf>
    <xf numFmtId="0" fontId="4" fillId="0" borderId="167" xfId="6" applyFont="1" applyBorder="1" applyAlignment="1">
      <alignment horizontal="center" vertical="center"/>
    </xf>
    <xf numFmtId="0" fontId="21" fillId="2" borderId="168" xfId="6" applyFont="1" applyFill="1" applyBorder="1" applyAlignment="1">
      <alignment horizontal="center" vertical="center"/>
    </xf>
    <xf numFmtId="0" fontId="21" fillId="0" borderId="169" xfId="6" applyFont="1" applyBorder="1" applyAlignment="1">
      <alignment horizontal="center" vertical="center"/>
    </xf>
    <xf numFmtId="0" fontId="21" fillId="0" borderId="171" xfId="6" applyFont="1" applyBorder="1" applyAlignment="1">
      <alignment horizontal="center" vertical="center"/>
    </xf>
    <xf numFmtId="0" fontId="21" fillId="0" borderId="170" xfId="6" applyFont="1" applyBorder="1" applyAlignment="1">
      <alignment horizontal="center" vertical="center"/>
    </xf>
    <xf numFmtId="0" fontId="21" fillId="0" borderId="172" xfId="6" applyFont="1" applyBorder="1" applyAlignment="1">
      <alignment horizontal="center" vertical="center"/>
    </xf>
    <xf numFmtId="0" fontId="7" fillId="0" borderId="165" xfId="6" applyFont="1" applyBorder="1" applyAlignment="1">
      <alignment horizontal="left" vertical="center" wrapText="1"/>
    </xf>
    <xf numFmtId="0" fontId="7" fillId="0" borderId="11" xfId="6" applyFont="1" applyBorder="1" applyAlignment="1">
      <alignment horizontal="left" vertical="center" wrapText="1"/>
    </xf>
    <xf numFmtId="0" fontId="7" fillId="0" borderId="30" xfId="6" applyFont="1" applyBorder="1" applyAlignment="1">
      <alignment horizontal="left" vertical="center" wrapText="1"/>
    </xf>
    <xf numFmtId="0" fontId="4" fillId="0" borderId="34" xfId="6" applyFont="1" applyBorder="1" applyAlignment="1">
      <alignment horizontal="left" vertical="center" wrapText="1"/>
    </xf>
    <xf numFmtId="0" fontId="4" fillId="0" borderId="79" xfId="6" applyFont="1" applyBorder="1" applyAlignment="1">
      <alignment horizontal="left" vertical="center" wrapText="1"/>
    </xf>
    <xf numFmtId="0" fontId="4" fillId="0" borderId="166" xfId="6" applyFont="1" applyBorder="1" applyAlignment="1">
      <alignment horizontal="left" vertical="center" wrapText="1"/>
    </xf>
    <xf numFmtId="0" fontId="4" fillId="0" borderId="10" xfId="6" applyFont="1" applyBorder="1" applyAlignment="1">
      <alignment horizontal="left" vertical="center" wrapText="1"/>
    </xf>
    <xf numFmtId="0" fontId="13" fillId="0" borderId="6" xfId="6" applyFont="1" applyBorder="1" applyAlignment="1">
      <alignment horizontal="left" vertical="center" wrapText="1"/>
    </xf>
    <xf numFmtId="0" fontId="13" fillId="0" borderId="10" xfId="6" applyFont="1" applyBorder="1" applyAlignment="1">
      <alignment horizontal="left" vertical="center" wrapText="1"/>
    </xf>
    <xf numFmtId="0" fontId="4" fillId="0" borderId="114" xfId="6" applyFont="1" applyBorder="1" applyAlignment="1">
      <alignment horizontal="left" vertical="center" wrapText="1"/>
    </xf>
    <xf numFmtId="0" fontId="4" fillId="0" borderId="115" xfId="6" applyFont="1" applyBorder="1" applyAlignment="1">
      <alignment horizontal="left" vertical="center" wrapText="1"/>
    </xf>
    <xf numFmtId="0" fontId="7" fillId="0" borderId="165" xfId="6" applyFont="1" applyBorder="1" applyAlignment="1">
      <alignment horizontal="left" vertical="center"/>
    </xf>
    <xf numFmtId="0" fontId="7" fillId="0" borderId="11" xfId="6" applyFont="1" applyBorder="1" applyAlignment="1">
      <alignment horizontal="left" vertical="center"/>
    </xf>
    <xf numFmtId="0" fontId="7" fillId="0" borderId="30" xfId="6" applyFont="1" applyBorder="1" applyAlignment="1">
      <alignment horizontal="left" vertical="center"/>
    </xf>
    <xf numFmtId="0" fontId="24" fillId="0" borderId="6" xfId="6" applyFont="1" applyBorder="1" applyAlignment="1">
      <alignment horizontal="left" vertical="center"/>
    </xf>
    <xf numFmtId="0" fontId="24" fillId="0" borderId="167" xfId="6" applyFont="1" applyBorder="1" applyAlignment="1">
      <alignment horizontal="left" vertical="center"/>
    </xf>
    <xf numFmtId="0" fontId="4" fillId="0" borderId="166" xfId="6" applyFont="1" applyBorder="1" applyAlignment="1">
      <alignment horizontal="center" vertical="center"/>
    </xf>
    <xf numFmtId="0" fontId="4" fillId="0" borderId="10" xfId="6" applyFont="1" applyBorder="1" applyAlignment="1">
      <alignment horizontal="center" vertical="center"/>
    </xf>
    <xf numFmtId="0" fontId="4" fillId="0" borderId="6" xfId="6" applyFont="1" applyBorder="1" applyAlignment="1">
      <alignment horizontal="center" vertical="center"/>
    </xf>
    <xf numFmtId="0" fontId="4" fillId="0" borderId="167" xfId="6" applyFont="1" applyBorder="1" applyAlignment="1">
      <alignment horizontal="center" vertical="center"/>
    </xf>
    <xf numFmtId="0" fontId="7" fillId="0" borderId="165" xfId="6" applyFont="1" applyBorder="1" applyAlignment="1">
      <alignment horizontal="left" vertical="center"/>
    </xf>
    <xf numFmtId="0" fontId="7" fillId="0" borderId="11" xfId="6" applyFont="1" applyBorder="1" applyAlignment="1">
      <alignment horizontal="left" vertical="center"/>
    </xf>
    <xf numFmtId="0" fontId="7" fillId="0" borderId="30" xfId="6" applyFont="1" applyBorder="1" applyAlignment="1">
      <alignment horizontal="left" vertical="center"/>
    </xf>
    <xf numFmtId="0" fontId="16" fillId="0" borderId="6" xfId="6" applyFont="1" applyBorder="1" applyAlignment="1">
      <alignment horizontal="left" vertical="center" wrapText="1"/>
    </xf>
    <xf numFmtId="0" fontId="16" fillId="0" borderId="10" xfId="6" applyFont="1" applyBorder="1" applyAlignment="1">
      <alignment horizontal="left" vertical="center" wrapText="1"/>
    </xf>
    <xf numFmtId="0" fontId="4" fillId="0" borderId="91" xfId="6" applyFont="1" applyBorder="1" applyAlignment="1">
      <alignment horizontal="center" vertical="center" wrapText="1"/>
    </xf>
    <xf numFmtId="0" fontId="4" fillId="0" borderId="92" xfId="6" applyFont="1" applyBorder="1" applyAlignment="1">
      <alignment horizontal="center" vertical="center" wrapText="1"/>
    </xf>
    <xf numFmtId="0" fontId="26" fillId="0" borderId="105" xfId="6" applyFont="1" applyBorder="1" applyAlignment="1">
      <alignment horizontal="center" vertical="top"/>
    </xf>
    <xf numFmtId="0" fontId="26" fillId="0" borderId="196" xfId="6" applyFont="1" applyBorder="1" applyAlignment="1">
      <alignment horizontal="center" vertical="top"/>
    </xf>
    <xf numFmtId="0" fontId="4" fillId="0" borderId="34" xfId="6" applyFont="1" applyBorder="1" applyAlignment="1">
      <alignment horizontal="center" vertical="center" wrapText="1"/>
    </xf>
    <xf numFmtId="0" fontId="4" fillId="0" borderId="79" xfId="6" applyFont="1" applyBorder="1" applyAlignment="1">
      <alignment horizontal="center" vertical="center" wrapText="1"/>
    </xf>
    <xf numFmtId="0" fontId="21" fillId="2" borderId="138" xfId="6" applyFont="1" applyFill="1" applyBorder="1" applyAlignment="1">
      <alignment horizontal="center" vertical="center"/>
    </xf>
    <xf numFmtId="0" fontId="21" fillId="0" borderId="139" xfId="6" applyFont="1" applyBorder="1" applyAlignment="1">
      <alignment horizontal="center" vertical="center"/>
    </xf>
    <xf numFmtId="0" fontId="21" fillId="0" borderId="141" xfId="6" applyFont="1" applyBorder="1" applyAlignment="1">
      <alignment horizontal="center" vertical="center"/>
    </xf>
    <xf numFmtId="0" fontId="21" fillId="0" borderId="140" xfId="6" applyFont="1" applyBorder="1" applyAlignment="1">
      <alignment horizontal="center" vertical="center"/>
    </xf>
    <xf numFmtId="0" fontId="21" fillId="0" borderId="142" xfId="6" applyFont="1" applyBorder="1" applyAlignment="1">
      <alignment horizontal="center" vertical="center"/>
    </xf>
    <xf numFmtId="0" fontId="7" fillId="0" borderId="113" xfId="6" applyFont="1" applyBorder="1" applyAlignment="1">
      <alignment horizontal="left" vertical="center"/>
    </xf>
    <xf numFmtId="0" fontId="7" fillId="0" borderId="13" xfId="6" applyFont="1" applyBorder="1" applyAlignment="1">
      <alignment horizontal="left" vertical="center"/>
    </xf>
    <xf numFmtId="0" fontId="7" fillId="0" borderId="116" xfId="6" applyFont="1" applyBorder="1" applyAlignment="1">
      <alignment horizontal="left" vertical="center"/>
    </xf>
    <xf numFmtId="0" fontId="4" fillId="0" borderId="175" xfId="6" applyFont="1" applyBorder="1" applyAlignment="1">
      <alignment horizontal="center" vertical="center" wrapText="1"/>
    </xf>
    <xf numFmtId="0" fontId="4" fillId="0" borderId="176" xfId="6" applyFont="1" applyBorder="1" applyAlignment="1">
      <alignment horizontal="center" vertical="center" wrapText="1"/>
    </xf>
    <xf numFmtId="0" fontId="21" fillId="0" borderId="57" xfId="6" applyFont="1" applyBorder="1" applyAlignment="1">
      <alignment horizontal="center" vertical="center" wrapText="1"/>
    </xf>
    <xf numFmtId="0" fontId="21" fillId="0" borderId="176" xfId="6" applyFont="1" applyBorder="1" applyAlignment="1">
      <alignment horizontal="center" vertical="center" wrapText="1"/>
    </xf>
    <xf numFmtId="0" fontId="7" fillId="0" borderId="57" xfId="6" applyFont="1" applyBorder="1" applyAlignment="1">
      <alignment horizontal="center" vertical="center"/>
    </xf>
    <xf numFmtId="0" fontId="7" fillId="0" borderId="174" xfId="6" applyFont="1" applyBorder="1" applyAlignment="1">
      <alignment horizontal="center" vertical="center"/>
    </xf>
    <xf numFmtId="0" fontId="4" fillId="0" borderId="175" xfId="6" applyFont="1" applyBorder="1" applyAlignment="1">
      <alignment horizontal="center" vertical="center"/>
    </xf>
    <xf numFmtId="0" fontId="4" fillId="0" borderId="176" xfId="6" applyFont="1" applyBorder="1" applyAlignment="1">
      <alignment horizontal="center" vertical="center"/>
    </xf>
    <xf numFmtId="0" fontId="4" fillId="0" borderId="57" xfId="6" applyFont="1" applyBorder="1" applyAlignment="1">
      <alignment horizontal="center" vertical="center"/>
    </xf>
    <xf numFmtId="0" fontId="4" fillId="0" borderId="177" xfId="6" applyFont="1" applyBorder="1" applyAlignment="1">
      <alignment horizontal="center" vertical="center"/>
    </xf>
    <xf numFmtId="0" fontId="21" fillId="0" borderId="178" xfId="6" applyFont="1" applyBorder="1" applyAlignment="1">
      <alignment horizontal="center" vertical="center"/>
    </xf>
    <xf numFmtId="0" fontId="4" fillId="0" borderId="179" xfId="6" applyFont="1" applyBorder="1" applyAlignment="1">
      <alignment horizontal="center" vertical="center"/>
    </xf>
    <xf numFmtId="0" fontId="4" fillId="0" borderId="181" xfId="6" applyFont="1" applyBorder="1" applyAlignment="1">
      <alignment horizontal="center" vertical="center"/>
    </xf>
    <xf numFmtId="0" fontId="4" fillId="0" borderId="180" xfId="6" applyFont="1" applyBorder="1" applyAlignment="1">
      <alignment horizontal="center" vertical="center"/>
    </xf>
    <xf numFmtId="0" fontId="4" fillId="0" borderId="182" xfId="6" applyFont="1" applyBorder="1" applyAlignment="1">
      <alignment horizontal="center" vertical="center"/>
    </xf>
    <xf numFmtId="0" fontId="7" fillId="0" borderId="173" xfId="6" applyFont="1" applyBorder="1" applyAlignment="1">
      <alignment horizontal="left" vertical="center"/>
    </xf>
    <xf numFmtId="0" fontId="7" fillId="0" borderId="174" xfId="6" applyFont="1" applyBorder="1" applyAlignment="1">
      <alignment horizontal="left" vertical="center"/>
    </xf>
    <xf numFmtId="0" fontId="7" fillId="0" borderId="183" xfId="6" applyFont="1" applyBorder="1" applyAlignment="1">
      <alignment horizontal="left" vertical="center"/>
    </xf>
    <xf numFmtId="0" fontId="7" fillId="0" borderId="102" xfId="6" applyFont="1" applyBorder="1" applyAlignment="1">
      <alignment horizontal="left" vertical="center" wrapText="1"/>
    </xf>
    <xf numFmtId="0" fontId="7" fillId="0" borderId="103" xfId="6" applyFont="1" applyBorder="1" applyAlignment="1">
      <alignment horizontal="left" vertical="center" wrapText="1"/>
    </xf>
    <xf numFmtId="0" fontId="7" fillId="0" borderId="101" xfId="6" applyFont="1" applyBorder="1" applyAlignment="1">
      <alignment horizontal="left" vertical="center" wrapText="1"/>
    </xf>
    <xf numFmtId="0" fontId="7" fillId="0" borderId="102" xfId="6" applyFont="1" applyBorder="1" applyAlignment="1">
      <alignment vertical="center" wrapText="1"/>
    </xf>
    <xf numFmtId="0" fontId="46" fillId="0" borderId="122" xfId="6" applyFont="1" applyBorder="1" applyAlignment="1">
      <alignment horizontal="center" vertical="center"/>
    </xf>
    <xf numFmtId="0" fontId="47" fillId="0" borderId="123" xfId="6" applyFont="1" applyBorder="1" applyAlignment="1">
      <alignment horizontal="center" vertical="center"/>
    </xf>
    <xf numFmtId="0" fontId="19" fillId="0" borderId="124" xfId="6" applyFont="1" applyBorder="1">
      <alignment vertical="center"/>
    </xf>
    <xf numFmtId="0" fontId="7" fillId="0" borderId="119" xfId="6" applyFont="1" applyBorder="1" applyAlignment="1">
      <alignment horizontal="left" vertical="center" wrapText="1"/>
    </xf>
    <xf numFmtId="0" fontId="7" fillId="0" borderId="120" xfId="6" applyFont="1" applyBorder="1" applyAlignment="1">
      <alignment horizontal="left" vertical="center" wrapText="1"/>
    </xf>
    <xf numFmtId="0" fontId="7" fillId="0" borderId="118" xfId="6" applyFont="1" applyBorder="1" applyAlignment="1">
      <alignment horizontal="left" vertical="center" wrapText="1"/>
    </xf>
    <xf numFmtId="0" fontId="3" fillId="0" borderId="101" xfId="6" applyFont="1" applyBorder="1" applyAlignment="1">
      <alignment horizontal="center" vertical="center" wrapText="1"/>
    </xf>
    <xf numFmtId="0" fontId="7" fillId="0" borderId="120" xfId="6" applyFont="1" applyBorder="1" applyAlignment="1">
      <alignment vertical="center" wrapText="1"/>
    </xf>
    <xf numFmtId="0" fontId="7" fillId="0" borderId="121" xfId="6" applyFont="1" applyBorder="1" applyAlignment="1">
      <alignment vertical="center" wrapText="1"/>
    </xf>
    <xf numFmtId="0" fontId="5" fillId="0" borderId="140" xfId="6" applyFont="1" applyBorder="1" applyAlignment="1">
      <alignment horizontal="center" vertical="center"/>
    </xf>
    <xf numFmtId="0" fontId="5" fillId="0" borderId="149" xfId="6" applyFont="1" applyBorder="1" applyAlignment="1">
      <alignment horizontal="center" vertical="center"/>
    </xf>
    <xf numFmtId="0" fontId="4" fillId="0" borderId="89" xfId="6" applyFont="1" applyBorder="1" applyAlignment="1">
      <alignment horizontal="center" vertical="center" wrapText="1"/>
    </xf>
    <xf numFmtId="0" fontId="4" fillId="0" borderId="192" xfId="6" applyFont="1" applyBorder="1" applyAlignment="1">
      <alignment horizontal="center" vertical="center" wrapText="1"/>
    </xf>
    <xf numFmtId="0" fontId="4" fillId="0" borderId="199" xfId="6" applyFont="1" applyBorder="1" applyAlignment="1">
      <alignment horizontal="center" vertical="center" wrapText="1"/>
    </xf>
    <xf numFmtId="0" fontId="4" fillId="0" borderId="200" xfId="6" applyFont="1" applyBorder="1" applyAlignment="1">
      <alignment horizontal="center" vertical="center" wrapText="1"/>
    </xf>
    <xf numFmtId="0" fontId="48" fillId="0" borderId="33" xfId="6" applyFont="1" applyBorder="1" applyAlignment="1">
      <alignment horizontal="left" vertical="center" wrapText="1"/>
    </xf>
    <xf numFmtId="0" fontId="48" fillId="0" borderId="106" xfId="6" applyFont="1" applyBorder="1" applyAlignment="1">
      <alignment horizontal="left" vertical="center" wrapText="1"/>
    </xf>
    <xf numFmtId="0" fontId="21" fillId="0" borderId="157" xfId="6" applyFont="1" applyBorder="1" applyAlignment="1">
      <alignment horizontal="center" vertical="center"/>
    </xf>
    <xf numFmtId="0" fontId="4" fillId="0" borderId="99" xfId="6" applyFont="1" applyBorder="1" applyAlignment="1">
      <alignment horizontal="center" vertical="center" wrapText="1"/>
    </xf>
    <xf numFmtId="0" fontId="4" fillId="0" borderId="194" xfId="6" applyFont="1" applyBorder="1" applyAlignment="1">
      <alignment horizontal="center" vertical="center" wrapText="1"/>
    </xf>
    <xf numFmtId="0" fontId="3" fillId="0" borderId="11" xfId="6" applyFont="1" applyBorder="1" applyAlignment="1">
      <alignment horizontal="left" vertical="center"/>
    </xf>
    <xf numFmtId="0" fontId="21" fillId="0" borderId="168" xfId="6" applyFont="1" applyBorder="1" applyAlignment="1">
      <alignment horizontal="center" vertical="center"/>
    </xf>
    <xf numFmtId="0" fontId="21" fillId="0" borderId="138" xfId="6" applyFont="1" applyBorder="1" applyAlignment="1">
      <alignment horizontal="center" vertical="center"/>
    </xf>
    <xf numFmtId="0" fontId="4" fillId="0" borderId="127" xfId="6" applyFont="1" applyBorder="1" applyAlignment="1">
      <alignment horizontal="center" vertical="center" wrapText="1"/>
    </xf>
    <xf numFmtId="0" fontId="4" fillId="0" borderId="198" xfId="6" applyFont="1" applyBorder="1" applyAlignment="1">
      <alignment horizontal="center" vertical="center" wrapText="1"/>
    </xf>
    <xf numFmtId="0" fontId="4" fillId="0" borderId="128" xfId="6" applyFont="1" applyBorder="1" applyAlignment="1">
      <alignment horizontal="center" vertical="center" wrapText="1"/>
    </xf>
    <xf numFmtId="0" fontId="4" fillId="0" borderId="129" xfId="6" applyFont="1" applyBorder="1" applyAlignment="1">
      <alignment horizontal="center" vertical="center" wrapText="1"/>
    </xf>
    <xf numFmtId="0" fontId="13" fillId="0" borderId="57" xfId="6" applyFont="1" applyBorder="1" applyAlignment="1">
      <alignment horizontal="left" vertical="center" wrapText="1"/>
    </xf>
    <xf numFmtId="0" fontId="13" fillId="0" borderId="176" xfId="6" applyFont="1" applyBorder="1" applyAlignment="1">
      <alignment horizontal="left" vertical="center" wrapText="1"/>
    </xf>
    <xf numFmtId="0" fontId="3" fillId="0" borderId="57" xfId="6" applyFont="1" applyBorder="1" applyAlignment="1">
      <alignment horizontal="left" vertical="center"/>
    </xf>
    <xf numFmtId="0" fontId="3" fillId="0" borderId="177" xfId="6" applyFont="1" applyBorder="1" applyAlignment="1">
      <alignment horizontal="left" vertical="center"/>
    </xf>
    <xf numFmtId="0" fontId="21" fillId="0" borderId="179" xfId="6" applyFont="1" applyBorder="1" applyAlignment="1">
      <alignment horizontal="center" vertical="center"/>
    </xf>
    <xf numFmtId="0" fontId="21" fillId="0" borderId="180" xfId="6" applyFont="1" applyBorder="1" applyAlignment="1">
      <alignment horizontal="center" vertical="center"/>
    </xf>
    <xf numFmtId="0" fontId="21" fillId="0" borderId="181" xfId="6" applyFont="1" applyBorder="1" applyAlignment="1">
      <alignment horizontal="center" vertical="center"/>
    </xf>
    <xf numFmtId="0" fontId="21" fillId="0" borderId="182" xfId="6" applyFont="1" applyBorder="1" applyAlignment="1">
      <alignment horizontal="center" vertical="center"/>
    </xf>
    <xf numFmtId="0" fontId="38" fillId="0" borderId="6" xfId="6" applyFont="1" applyBorder="1" applyAlignment="1">
      <alignment vertical="center" wrapText="1"/>
    </xf>
    <xf numFmtId="0" fontId="38" fillId="0" borderId="10" xfId="6" applyFont="1" applyBorder="1" applyAlignment="1">
      <alignment vertical="center" wrapText="1"/>
    </xf>
    <xf numFmtId="0" fontId="4" fillId="0" borderId="161" xfId="6" applyFont="1" applyBorder="1" applyAlignment="1">
      <alignment horizontal="center" vertical="center"/>
    </xf>
    <xf numFmtId="0" fontId="31" fillId="0" borderId="6" xfId="6" applyFont="1" applyBorder="1">
      <alignment vertical="center"/>
    </xf>
    <xf numFmtId="0" fontId="31" fillId="0" borderId="167" xfId="6" applyFont="1" applyBorder="1">
      <alignment vertical="center"/>
    </xf>
    <xf numFmtId="0" fontId="4" fillId="0" borderId="172" xfId="6" applyFont="1" applyBorder="1" applyAlignment="1">
      <alignment horizontal="center" vertical="center"/>
    </xf>
    <xf numFmtId="0" fontId="4" fillId="0" borderId="142" xfId="6" applyFont="1" applyBorder="1" applyAlignment="1">
      <alignment horizontal="center" vertical="center"/>
    </xf>
    <xf numFmtId="0" fontId="21" fillId="0" borderId="57" xfId="6" applyFont="1" applyBorder="1" applyAlignment="1">
      <alignment horizontal="left" vertical="center" wrapText="1"/>
    </xf>
    <xf numFmtId="0" fontId="21" fillId="0" borderId="176" xfId="6" applyFont="1" applyBorder="1" applyAlignment="1">
      <alignment horizontal="left" vertical="center" wrapText="1"/>
    </xf>
    <xf numFmtId="0" fontId="7" fillId="0" borderId="57" xfId="6" applyFont="1" applyBorder="1">
      <alignment vertical="center"/>
    </xf>
    <xf numFmtId="0" fontId="7" fillId="0" borderId="174" xfId="6" applyFont="1" applyBorder="1">
      <alignment vertical="center"/>
    </xf>
    <xf numFmtId="0" fontId="38" fillId="0" borderId="33" xfId="6" applyFont="1" applyBorder="1" applyAlignment="1">
      <alignment horizontal="left" vertical="center" wrapText="1"/>
    </xf>
    <xf numFmtId="0" fontId="38" fillId="0" borderId="79" xfId="6" applyFont="1" applyBorder="1" applyAlignment="1">
      <alignment horizontal="left" vertical="center" wrapText="1"/>
    </xf>
    <xf numFmtId="0" fontId="4" fillId="0" borderId="158" xfId="6" applyFont="1" applyBorder="1" applyAlignment="1">
      <alignment horizontal="center" vertical="center"/>
    </xf>
    <xf numFmtId="0" fontId="4" fillId="0" borderId="159" xfId="6" applyFont="1" applyBorder="1" applyAlignment="1">
      <alignment horizontal="center" vertical="center"/>
    </xf>
    <xf numFmtId="0" fontId="4" fillId="0" borderId="160" xfId="6" applyFont="1" applyBorder="1" applyAlignment="1">
      <alignment horizontal="center" vertical="center"/>
    </xf>
    <xf numFmtId="0" fontId="4" fillId="0" borderId="169" xfId="6" applyFont="1" applyBorder="1" applyAlignment="1">
      <alignment horizontal="center" vertical="center"/>
    </xf>
    <xf numFmtId="0" fontId="4" fillId="0" borderId="170" xfId="6" applyFont="1" applyBorder="1" applyAlignment="1">
      <alignment horizontal="center" vertical="center"/>
    </xf>
    <xf numFmtId="0" fontId="4" fillId="0" borderId="171" xfId="6" applyFont="1" applyBorder="1" applyAlignment="1">
      <alignment horizontal="center" vertical="center"/>
    </xf>
    <xf numFmtId="0" fontId="4" fillId="0" borderId="168" xfId="6" applyFont="1" applyBorder="1" applyAlignment="1">
      <alignment horizontal="center" vertical="center"/>
    </xf>
    <xf numFmtId="0" fontId="4" fillId="0" borderId="138" xfId="6" applyFont="1" applyBorder="1" applyAlignment="1">
      <alignment horizontal="center" vertical="center"/>
    </xf>
    <xf numFmtId="0" fontId="4" fillId="0" borderId="139" xfId="6" applyFont="1" applyBorder="1" applyAlignment="1">
      <alignment horizontal="center" vertical="center"/>
    </xf>
    <xf numFmtId="0" fontId="4" fillId="0" borderId="140" xfId="6" applyFont="1" applyBorder="1" applyAlignment="1">
      <alignment horizontal="center" vertical="center"/>
    </xf>
    <xf numFmtId="0" fontId="4" fillId="0" borderId="141" xfId="6" applyFont="1" applyBorder="1" applyAlignment="1">
      <alignment horizontal="center" vertical="center"/>
    </xf>
    <xf numFmtId="0" fontId="4" fillId="0" borderId="178" xfId="6" applyFont="1" applyBorder="1" applyAlignment="1">
      <alignment horizontal="center" vertical="center"/>
    </xf>
  </cellXfs>
  <cellStyles count="8">
    <cellStyle name="パーセント 2" xfId="4" xr:uid="{E3616A41-9634-43A9-B758-7AC0F86B5FB1}"/>
    <cellStyle name="パーセント 2 2" xfId="7" xr:uid="{146C033C-6308-48AD-BD4A-2CC9F33920DC}"/>
    <cellStyle name="桁区切り" xfId="1" builtinId="6"/>
    <cellStyle name="桁区切り 2" xfId="3" xr:uid="{D0D65965-3A13-4D82-9B50-4F747B4A5E26}"/>
    <cellStyle name="標準" xfId="0" builtinId="0"/>
    <cellStyle name="標準 2" xfId="2" xr:uid="{A336A8BE-238A-445D-9B44-A697B20AD27B}"/>
    <cellStyle name="標準 2 2" xfId="6" xr:uid="{FE831C1F-4D00-4C11-B947-E572AF68FD95}"/>
    <cellStyle name="標準 3" xfId="5" xr:uid="{336BF39E-622D-4F15-BFEA-8F855D316564}"/>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861903375694715E-2"/>
          <c:y val="1.8430717095124546E-2"/>
          <c:w val="0.60473630444879833"/>
          <c:h val="0.95381203566691453"/>
        </c:manualLayout>
      </c:layout>
      <c:pieChart>
        <c:varyColors val="1"/>
        <c:ser>
          <c:idx val="0"/>
          <c:order val="0"/>
          <c:spPr>
            <a:ln w="9525">
              <a:solidFill>
                <a:schemeClr val="tx1"/>
              </a:solidFill>
            </a:ln>
          </c:spPr>
          <c:dPt>
            <c:idx val="0"/>
            <c:bubble3D val="0"/>
            <c:spPr>
              <a:solidFill>
                <a:srgbClr val="FF0066"/>
              </a:solidFill>
              <a:ln w="9525">
                <a:solidFill>
                  <a:schemeClr val="tx1"/>
                </a:solidFill>
              </a:ln>
              <a:effectLst/>
            </c:spPr>
            <c:extLst>
              <c:ext xmlns:c16="http://schemas.microsoft.com/office/drawing/2014/chart" uri="{C3380CC4-5D6E-409C-BE32-E72D297353CC}">
                <c16:uniqueId val="{00000001-0CB5-4533-AA1C-0F8309EC0D95}"/>
              </c:ext>
            </c:extLst>
          </c:dPt>
          <c:dPt>
            <c:idx val="1"/>
            <c:bubble3D val="0"/>
            <c:spPr>
              <a:solidFill>
                <a:srgbClr val="00CC00"/>
              </a:solidFill>
              <a:ln w="9525">
                <a:solidFill>
                  <a:schemeClr val="tx1"/>
                </a:solidFill>
              </a:ln>
              <a:effectLst/>
            </c:spPr>
            <c:extLst>
              <c:ext xmlns:c16="http://schemas.microsoft.com/office/drawing/2014/chart" uri="{C3380CC4-5D6E-409C-BE32-E72D297353CC}">
                <c16:uniqueId val="{00000003-0CB5-4533-AA1C-0F8309EC0D95}"/>
              </c:ext>
            </c:extLst>
          </c:dPt>
          <c:dPt>
            <c:idx val="2"/>
            <c:bubble3D val="0"/>
            <c:spPr>
              <a:solidFill>
                <a:srgbClr val="0066FF"/>
              </a:solidFill>
              <a:ln w="9525">
                <a:solidFill>
                  <a:schemeClr val="tx1"/>
                </a:solidFill>
              </a:ln>
              <a:effectLst/>
            </c:spPr>
            <c:extLst>
              <c:ext xmlns:c16="http://schemas.microsoft.com/office/drawing/2014/chart" uri="{C3380CC4-5D6E-409C-BE32-E72D297353CC}">
                <c16:uniqueId val="{00000005-0CB5-4533-AA1C-0F8309EC0D95}"/>
              </c:ext>
            </c:extLst>
          </c:dPt>
          <c:dPt>
            <c:idx val="3"/>
            <c:bubble3D val="0"/>
            <c:spPr>
              <a:solidFill>
                <a:srgbClr val="FFFF00"/>
              </a:solidFill>
              <a:ln w="9525">
                <a:solidFill>
                  <a:schemeClr val="tx1"/>
                </a:solidFill>
              </a:ln>
              <a:effectLst/>
            </c:spPr>
            <c:extLst>
              <c:ext xmlns:c16="http://schemas.microsoft.com/office/drawing/2014/chart" uri="{C3380CC4-5D6E-409C-BE32-E72D297353CC}">
                <c16:uniqueId val="{00000007-0CB5-4533-AA1C-0F8309EC0D95}"/>
              </c:ext>
            </c:extLst>
          </c:dPt>
          <c:dPt>
            <c:idx val="4"/>
            <c:bubble3D val="0"/>
            <c:spPr>
              <a:solidFill>
                <a:schemeClr val="bg1">
                  <a:lumMod val="75000"/>
                </a:schemeClr>
              </a:solidFill>
              <a:ln w="9525">
                <a:solidFill>
                  <a:schemeClr val="tx1"/>
                </a:solidFill>
              </a:ln>
              <a:effectLst/>
            </c:spPr>
            <c:extLst>
              <c:ext xmlns:c16="http://schemas.microsoft.com/office/drawing/2014/chart" uri="{C3380CC4-5D6E-409C-BE32-E72D297353CC}">
                <c16:uniqueId val="{00000009-0CB5-4533-AA1C-0F8309EC0D95}"/>
              </c:ext>
            </c:extLst>
          </c:dPt>
          <c:dPt>
            <c:idx val="5"/>
            <c:bubble3D val="0"/>
            <c:spPr>
              <a:solidFill>
                <a:srgbClr val="FFCCFF"/>
              </a:solidFill>
              <a:ln w="9525">
                <a:solidFill>
                  <a:schemeClr val="tx1"/>
                </a:solidFill>
              </a:ln>
              <a:effectLst/>
            </c:spPr>
            <c:extLst>
              <c:ext xmlns:c16="http://schemas.microsoft.com/office/drawing/2014/chart" uri="{C3380CC4-5D6E-409C-BE32-E72D297353CC}">
                <c16:uniqueId val="{0000000B-0CB5-4533-AA1C-0F8309EC0D95}"/>
              </c:ext>
            </c:extLst>
          </c:dPt>
          <c:dPt>
            <c:idx val="6"/>
            <c:bubble3D val="0"/>
            <c:spPr>
              <a:solidFill>
                <a:schemeClr val="accent5">
                  <a:lumMod val="40000"/>
                  <a:lumOff val="60000"/>
                </a:schemeClr>
              </a:solidFill>
              <a:ln w="9525">
                <a:solidFill>
                  <a:schemeClr val="tx1"/>
                </a:solidFill>
              </a:ln>
              <a:effectLst/>
            </c:spPr>
            <c:extLst>
              <c:ext xmlns:c16="http://schemas.microsoft.com/office/drawing/2014/chart" uri="{C3380CC4-5D6E-409C-BE32-E72D297353CC}">
                <c16:uniqueId val="{0000000D-0CB5-4533-AA1C-0F8309EC0D95}"/>
              </c:ext>
            </c:extLst>
          </c:dPt>
          <c:dLbls>
            <c:dLbl>
              <c:idx val="2"/>
              <c:layout>
                <c:manualLayout>
                  <c:x val="8.4163258165161452E-3"/>
                  <c:y val="-2.56295532048045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B5-4533-AA1C-0F8309EC0D95}"/>
                </c:ext>
              </c:extLst>
            </c:dLbl>
            <c:dLbl>
              <c:idx val="3"/>
              <c:layout>
                <c:manualLayout>
                  <c:x val="-1.4768335610454361E-3"/>
                  <c:y val="-6.6618679403719558E-2"/>
                </c:manualLayout>
              </c:layout>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976019832216774"/>
                      <c:h val="0.16200284602978843"/>
                    </c:manualLayout>
                  </c15:layout>
                </c:ext>
                <c:ext xmlns:c16="http://schemas.microsoft.com/office/drawing/2014/chart" uri="{C3380CC4-5D6E-409C-BE32-E72D297353CC}">
                  <c16:uniqueId val="{00000007-0CB5-4533-AA1C-0F8309EC0D95}"/>
                </c:ext>
              </c:extLst>
            </c:dLbl>
            <c:dLbl>
              <c:idx val="4"/>
              <c:layout>
                <c:manualLayout>
                  <c:x val="1.2319645427483082E-3"/>
                  <c:y val="3.6094165308433832E-2"/>
                </c:manualLayout>
              </c:layout>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855885299370542"/>
                      <c:h val="0.12303632237391542"/>
                    </c:manualLayout>
                  </c15:layout>
                </c:ext>
                <c:ext xmlns:c16="http://schemas.microsoft.com/office/drawing/2014/chart" uri="{C3380CC4-5D6E-409C-BE32-E72D297353CC}">
                  <c16:uniqueId val="{00000009-0CB5-4533-AA1C-0F8309EC0D95}"/>
                </c:ext>
              </c:extLst>
            </c:dLbl>
            <c:dLbl>
              <c:idx val="5"/>
              <c:layout>
                <c:manualLayout>
                  <c:x val="3.7726125247298604E-2"/>
                  <c:y val="-3.89649301066793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B5-4533-AA1C-0F8309EC0D95}"/>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P32③簡易見える化算出表!$T$58:$V$64</c:f>
              <c:multiLvlStrCache>
                <c:ptCount val="7"/>
                <c:lvl>
                  <c:pt idx="0">
                    <c:v>電気</c:v>
                  </c:pt>
                  <c:pt idx="1">
                    <c:v>ガス</c:v>
                  </c:pt>
                  <c:pt idx="2">
                    <c:v>エアー(コンプレッサ)</c:v>
                  </c:pt>
                  <c:pt idx="3">
                    <c:v>蒸気(ボイラー)</c:v>
                  </c:pt>
                  <c:pt idx="4">
                    <c:v>油</c:v>
                  </c:pt>
                </c:lvl>
                <c:lvl>
                  <c:pt idx="0">
                    <c:v>生産設備</c:v>
                  </c:pt>
                  <c:pt idx="5">
                    <c:v>照明</c:v>
                  </c:pt>
                  <c:pt idx="6">
                    <c:v>空調</c:v>
                  </c:pt>
                </c:lvl>
              </c:multiLvlStrCache>
            </c:multiLvlStrRef>
          </c:cat>
          <c:val>
            <c:numRef>
              <c:f>P32③簡易見える化算出表!$W$58:$W$64</c:f>
              <c:numCache>
                <c:formatCode>#,##0.0;[Red]\-#,##0.0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0CB5-4533-AA1C-0F8309EC0D9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861903375694715E-2"/>
          <c:y val="1.8430717095124546E-2"/>
          <c:w val="0.60473630444879833"/>
          <c:h val="0.95381203566691453"/>
        </c:manualLayout>
      </c:layout>
      <c:pieChart>
        <c:varyColors val="1"/>
        <c:ser>
          <c:idx val="0"/>
          <c:order val="0"/>
          <c:spPr>
            <a:ln w="9525">
              <a:solidFill>
                <a:schemeClr val="tx1"/>
              </a:solidFill>
            </a:ln>
          </c:spPr>
          <c:dPt>
            <c:idx val="0"/>
            <c:bubble3D val="0"/>
            <c:spPr>
              <a:solidFill>
                <a:srgbClr val="FF0066"/>
              </a:solidFill>
              <a:ln w="9525">
                <a:solidFill>
                  <a:schemeClr val="tx1"/>
                </a:solidFill>
              </a:ln>
              <a:effectLst/>
            </c:spPr>
            <c:extLst>
              <c:ext xmlns:c16="http://schemas.microsoft.com/office/drawing/2014/chart" uri="{C3380CC4-5D6E-409C-BE32-E72D297353CC}">
                <c16:uniqueId val="{00000001-9D3D-478C-B985-5FAD545F65CF}"/>
              </c:ext>
            </c:extLst>
          </c:dPt>
          <c:dPt>
            <c:idx val="1"/>
            <c:bubble3D val="0"/>
            <c:spPr>
              <a:solidFill>
                <a:srgbClr val="00CC00"/>
              </a:solidFill>
              <a:ln w="9525">
                <a:solidFill>
                  <a:schemeClr val="tx1"/>
                </a:solidFill>
              </a:ln>
              <a:effectLst/>
            </c:spPr>
            <c:extLst>
              <c:ext xmlns:c16="http://schemas.microsoft.com/office/drawing/2014/chart" uri="{C3380CC4-5D6E-409C-BE32-E72D297353CC}">
                <c16:uniqueId val="{00000003-9D3D-478C-B985-5FAD545F65CF}"/>
              </c:ext>
            </c:extLst>
          </c:dPt>
          <c:dPt>
            <c:idx val="2"/>
            <c:bubble3D val="0"/>
            <c:spPr>
              <a:solidFill>
                <a:srgbClr val="0066FF"/>
              </a:solidFill>
              <a:ln w="9525">
                <a:solidFill>
                  <a:schemeClr val="tx1"/>
                </a:solidFill>
              </a:ln>
              <a:effectLst/>
            </c:spPr>
            <c:extLst>
              <c:ext xmlns:c16="http://schemas.microsoft.com/office/drawing/2014/chart" uri="{C3380CC4-5D6E-409C-BE32-E72D297353CC}">
                <c16:uniqueId val="{00000005-9D3D-478C-B985-5FAD545F65CF}"/>
              </c:ext>
            </c:extLst>
          </c:dPt>
          <c:dPt>
            <c:idx val="3"/>
            <c:bubble3D val="0"/>
            <c:spPr>
              <a:solidFill>
                <a:srgbClr val="FFFF00"/>
              </a:solidFill>
              <a:ln w="9525">
                <a:solidFill>
                  <a:schemeClr val="tx1"/>
                </a:solidFill>
              </a:ln>
              <a:effectLst/>
            </c:spPr>
            <c:extLst>
              <c:ext xmlns:c16="http://schemas.microsoft.com/office/drawing/2014/chart" uri="{C3380CC4-5D6E-409C-BE32-E72D297353CC}">
                <c16:uniqueId val="{00000007-9D3D-478C-B985-5FAD545F65CF}"/>
              </c:ext>
            </c:extLst>
          </c:dPt>
          <c:dPt>
            <c:idx val="4"/>
            <c:bubble3D val="0"/>
            <c:spPr>
              <a:solidFill>
                <a:schemeClr val="bg1">
                  <a:lumMod val="75000"/>
                </a:schemeClr>
              </a:solidFill>
              <a:ln w="9525">
                <a:solidFill>
                  <a:schemeClr val="tx1"/>
                </a:solidFill>
              </a:ln>
              <a:effectLst/>
            </c:spPr>
            <c:extLst>
              <c:ext xmlns:c16="http://schemas.microsoft.com/office/drawing/2014/chart" uri="{C3380CC4-5D6E-409C-BE32-E72D297353CC}">
                <c16:uniqueId val="{00000009-9D3D-478C-B985-5FAD545F65CF}"/>
              </c:ext>
            </c:extLst>
          </c:dPt>
          <c:dPt>
            <c:idx val="5"/>
            <c:bubble3D val="0"/>
            <c:spPr>
              <a:solidFill>
                <a:srgbClr val="FFCCFF"/>
              </a:solidFill>
              <a:ln w="9525">
                <a:solidFill>
                  <a:schemeClr val="tx1"/>
                </a:solidFill>
              </a:ln>
              <a:effectLst/>
            </c:spPr>
            <c:extLst>
              <c:ext xmlns:c16="http://schemas.microsoft.com/office/drawing/2014/chart" uri="{C3380CC4-5D6E-409C-BE32-E72D297353CC}">
                <c16:uniqueId val="{0000000B-9D3D-478C-B985-5FAD545F65CF}"/>
              </c:ext>
            </c:extLst>
          </c:dPt>
          <c:dPt>
            <c:idx val="6"/>
            <c:bubble3D val="0"/>
            <c:spPr>
              <a:solidFill>
                <a:schemeClr val="accent5">
                  <a:lumMod val="40000"/>
                  <a:lumOff val="60000"/>
                </a:schemeClr>
              </a:solidFill>
              <a:ln w="9525">
                <a:solidFill>
                  <a:schemeClr val="tx1"/>
                </a:solidFill>
              </a:ln>
              <a:effectLst/>
            </c:spPr>
            <c:extLst>
              <c:ext xmlns:c16="http://schemas.microsoft.com/office/drawing/2014/chart" uri="{C3380CC4-5D6E-409C-BE32-E72D297353CC}">
                <c16:uniqueId val="{0000000D-9D3D-478C-B985-5FAD545F65CF}"/>
              </c:ext>
            </c:extLst>
          </c:dPt>
          <c:dLbls>
            <c:dLbl>
              <c:idx val="2"/>
              <c:layout>
                <c:manualLayout>
                  <c:x val="8.4163258165161452E-3"/>
                  <c:y val="-2.56295532048045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3D-478C-B985-5FAD545F65CF}"/>
                </c:ext>
              </c:extLst>
            </c:dLbl>
            <c:dLbl>
              <c:idx val="3"/>
              <c:layout>
                <c:manualLayout>
                  <c:x val="-1.4768335610454361E-3"/>
                  <c:y val="-6.6618679403719558E-2"/>
                </c:manualLayout>
              </c:layout>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976019832216774"/>
                      <c:h val="0.16200284602978843"/>
                    </c:manualLayout>
                  </c15:layout>
                </c:ext>
                <c:ext xmlns:c16="http://schemas.microsoft.com/office/drawing/2014/chart" uri="{C3380CC4-5D6E-409C-BE32-E72D297353CC}">
                  <c16:uniqueId val="{00000007-9D3D-478C-B985-5FAD545F65CF}"/>
                </c:ext>
              </c:extLst>
            </c:dLbl>
            <c:dLbl>
              <c:idx val="4"/>
              <c:layout>
                <c:manualLayout>
                  <c:x val="1.2319645427483082E-3"/>
                  <c:y val="3.6094165308433832E-2"/>
                </c:manualLayout>
              </c:layout>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855885299370542"/>
                      <c:h val="0.12303632237391542"/>
                    </c:manualLayout>
                  </c15:layout>
                </c:ext>
                <c:ext xmlns:c16="http://schemas.microsoft.com/office/drawing/2014/chart" uri="{C3380CC4-5D6E-409C-BE32-E72D297353CC}">
                  <c16:uniqueId val="{00000009-9D3D-478C-B985-5FAD545F65CF}"/>
                </c:ext>
              </c:extLst>
            </c:dLbl>
            <c:dLbl>
              <c:idx val="5"/>
              <c:layout>
                <c:manualLayout>
                  <c:x val="3.7726125247298604E-2"/>
                  <c:y val="-3.89649301066793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3D-478C-B985-5FAD545F65C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'P32③簡易見える化算出表 記入例'!$T$58:$V$64</c:f>
              <c:multiLvlStrCache>
                <c:ptCount val="7"/>
                <c:lvl>
                  <c:pt idx="0">
                    <c:v>電気</c:v>
                  </c:pt>
                  <c:pt idx="1">
                    <c:v>ガス</c:v>
                  </c:pt>
                  <c:pt idx="2">
                    <c:v>エアー(コンプレッサ)</c:v>
                  </c:pt>
                  <c:pt idx="3">
                    <c:v>蒸気(ボイラー)</c:v>
                  </c:pt>
                  <c:pt idx="4">
                    <c:v>油</c:v>
                  </c:pt>
                </c:lvl>
                <c:lvl>
                  <c:pt idx="0">
                    <c:v>生産設備</c:v>
                  </c:pt>
                  <c:pt idx="5">
                    <c:v>照明</c:v>
                  </c:pt>
                  <c:pt idx="6">
                    <c:v>空調</c:v>
                  </c:pt>
                </c:lvl>
              </c:multiLvlStrCache>
            </c:multiLvlStrRef>
          </c:cat>
          <c:val>
            <c:numRef>
              <c:f>'P32③簡易見える化算出表 記入例'!$W$58:$W$64</c:f>
              <c:numCache>
                <c:formatCode>#,##0.0;[Red]\-#,##0.0</c:formatCode>
                <c:ptCount val="7"/>
                <c:pt idx="0">
                  <c:v>387.65258448688235</c:v>
                </c:pt>
                <c:pt idx="1">
                  <c:v>97.470892018779352</c:v>
                </c:pt>
                <c:pt idx="2">
                  <c:v>14.490476249488806</c:v>
                </c:pt>
                <c:pt idx="3">
                  <c:v>59.763176318350503</c:v>
                </c:pt>
                <c:pt idx="4">
                  <c:v>8.8599088838268791</c:v>
                </c:pt>
                <c:pt idx="5">
                  <c:v>16.353537481565937</c:v>
                </c:pt>
                <c:pt idx="6">
                  <c:v>103.88142456110617</c:v>
                </c:pt>
              </c:numCache>
            </c:numRef>
          </c:val>
          <c:extLst>
            <c:ext xmlns:c16="http://schemas.microsoft.com/office/drawing/2014/chart" uri="{C3380CC4-5D6E-409C-BE32-E72D297353CC}">
              <c16:uniqueId val="{0000000E-9D3D-478C-B985-5FAD545F65C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xdr:col>
      <xdr:colOff>281940</xdr:colOff>
      <xdr:row>55</xdr:row>
      <xdr:rowOff>0</xdr:rowOff>
    </xdr:from>
    <xdr:to>
      <xdr:col>33</xdr:col>
      <xdr:colOff>30027</xdr:colOff>
      <xdr:row>65</xdr:row>
      <xdr:rowOff>25400</xdr:rowOff>
    </xdr:to>
    <xdr:graphicFrame macro="">
      <xdr:nvGraphicFramePr>
        <xdr:cNvPr id="2" name="グラフ 1">
          <a:extLst>
            <a:ext uri="{FF2B5EF4-FFF2-40B4-BE49-F238E27FC236}">
              <a16:creationId xmlns:a16="http://schemas.microsoft.com/office/drawing/2014/main" id="{9166225C-D378-4C4D-8B81-1A05FBA7D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231322</xdr:colOff>
      <xdr:row>27</xdr:row>
      <xdr:rowOff>190498</xdr:rowOff>
    </xdr:from>
    <xdr:to>
      <xdr:col>18</xdr:col>
      <xdr:colOff>228600</xdr:colOff>
      <xdr:row>44</xdr:row>
      <xdr:rowOff>149677</xdr:rowOff>
    </xdr:to>
    <xdr:sp macro="" textlink="">
      <xdr:nvSpPr>
        <xdr:cNvPr id="3" name="矢印: 右 2">
          <a:extLst>
            <a:ext uri="{FF2B5EF4-FFF2-40B4-BE49-F238E27FC236}">
              <a16:creationId xmlns:a16="http://schemas.microsoft.com/office/drawing/2014/main" id="{66FA8EE2-D848-4B26-A6EC-45060340EA06}"/>
            </a:ext>
          </a:extLst>
        </xdr:cNvPr>
        <xdr:cNvSpPr/>
      </xdr:nvSpPr>
      <xdr:spPr>
        <a:xfrm>
          <a:off x="12758602" y="6316978"/>
          <a:ext cx="713558" cy="3586299"/>
        </a:xfrm>
        <a:prstGeom prst="rightArrow">
          <a:avLst>
            <a:gd name="adj1" fmla="val 50000"/>
            <a:gd name="adj2" fmla="val 67857"/>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337458</xdr:colOff>
      <xdr:row>30</xdr:row>
      <xdr:rowOff>130628</xdr:rowOff>
    </xdr:from>
    <xdr:to>
      <xdr:col>9</xdr:col>
      <xdr:colOff>217716</xdr:colOff>
      <xdr:row>34</xdr:row>
      <xdr:rowOff>76199</xdr:rowOff>
    </xdr:to>
    <xdr:sp macro="" textlink="">
      <xdr:nvSpPr>
        <xdr:cNvPr id="4" name="正方形/長方形 3">
          <a:extLst>
            <a:ext uri="{FF2B5EF4-FFF2-40B4-BE49-F238E27FC236}">
              <a16:creationId xmlns:a16="http://schemas.microsoft.com/office/drawing/2014/main" id="{CF8C55AB-9FDE-4F78-834B-F549A24FA7B1}"/>
            </a:ext>
          </a:extLst>
        </xdr:cNvPr>
        <xdr:cNvSpPr/>
      </xdr:nvSpPr>
      <xdr:spPr>
        <a:xfrm>
          <a:off x="1579518" y="6897188"/>
          <a:ext cx="3987438" cy="79901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Meiryo UI" panose="020B0604030504040204" pitchFamily="50" charset="-128"/>
              <a:ea typeface="Meiryo UI" panose="020B0604030504040204" pitchFamily="50" charset="-128"/>
            </a:rPr>
            <a:t>行が不足する場合は、</a:t>
          </a:r>
          <a:endParaRPr kumimoji="1" lang="en-US" altLang="ja-JP" sz="1600">
            <a:latin typeface="Meiryo UI" panose="020B0604030504040204" pitchFamily="50" charset="-128"/>
            <a:ea typeface="Meiryo UI" panose="020B0604030504040204" pitchFamily="50" charset="-128"/>
          </a:endParaRPr>
        </a:p>
        <a:p>
          <a:pPr algn="l"/>
          <a:r>
            <a:rPr kumimoji="1" lang="ja-JP" altLang="en-US" sz="1600" b="1">
              <a:latin typeface="Meiryo UI" panose="020B0604030504040204" pitchFamily="50" charset="-128"/>
              <a:ea typeface="Meiryo UI" panose="020B0604030504040204" pitchFamily="50" charset="-128"/>
            </a:rPr>
            <a:t>行</a:t>
          </a:r>
          <a:r>
            <a:rPr kumimoji="1" lang="en-US" altLang="ja-JP" sz="1600" b="1">
              <a:latin typeface="Meiryo UI" panose="020B0604030504040204" pitchFamily="50" charset="-128"/>
              <a:ea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rPr>
            <a:t>空欄</a:t>
          </a:r>
          <a:r>
            <a:rPr kumimoji="1" lang="en-US" altLang="ja-JP" sz="1600" b="1">
              <a:latin typeface="Meiryo UI" panose="020B0604030504040204" pitchFamily="50" charset="-128"/>
              <a:ea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rPr>
            <a:t>をコピーし、「コピーしたセルの挿入」</a:t>
          </a:r>
        </a:p>
      </xdr:txBody>
    </xdr:sp>
    <xdr:clientData/>
  </xdr:twoCellAnchor>
  <xdr:twoCellAnchor>
    <xdr:from>
      <xdr:col>16</xdr:col>
      <xdr:colOff>685801</xdr:colOff>
      <xdr:row>48</xdr:row>
      <xdr:rowOff>163285</xdr:rowOff>
    </xdr:from>
    <xdr:to>
      <xdr:col>19</xdr:col>
      <xdr:colOff>34918</xdr:colOff>
      <xdr:row>53</xdr:row>
      <xdr:rowOff>24322</xdr:rowOff>
    </xdr:to>
    <xdr:sp macro="" textlink="">
      <xdr:nvSpPr>
        <xdr:cNvPr id="5" name="矢印: 右 4">
          <a:extLst>
            <a:ext uri="{FF2B5EF4-FFF2-40B4-BE49-F238E27FC236}">
              <a16:creationId xmlns:a16="http://schemas.microsoft.com/office/drawing/2014/main" id="{A5FD13A0-4BB1-43EA-B701-A41D43DC0D8E}"/>
            </a:ext>
          </a:extLst>
        </xdr:cNvPr>
        <xdr:cNvSpPr/>
      </xdr:nvSpPr>
      <xdr:spPr>
        <a:xfrm rot="19366795">
          <a:off x="12420601" y="10770325"/>
          <a:ext cx="1315077" cy="1080237"/>
        </a:xfrm>
        <a:prstGeom prst="rightArrow">
          <a:avLst>
            <a:gd name="adj1" fmla="val 50000"/>
            <a:gd name="adj2" fmla="val 67857"/>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0.69174</cdr:x>
      <cdr:y>0.04005</cdr:y>
    </cdr:from>
    <cdr:to>
      <cdr:x>0.93566</cdr:x>
      <cdr:y>0.96547</cdr:y>
    </cdr:to>
    <cdr:sp macro="" textlink="">
      <cdr:nvSpPr>
        <cdr:cNvPr id="2" name="正方形/長方形 1">
          <a:extLst xmlns:a="http://schemas.openxmlformats.org/drawingml/2006/main">
            <a:ext uri="{FF2B5EF4-FFF2-40B4-BE49-F238E27FC236}">
              <a16:creationId xmlns:a16="http://schemas.microsoft.com/office/drawing/2014/main" id="{123F8DE3-D6D2-454E-A567-CFA08A7754DE}"/>
            </a:ext>
          </a:extLst>
        </cdr:cNvPr>
        <cdr:cNvSpPr/>
      </cdr:nvSpPr>
      <cdr:spPr>
        <a:xfrm xmlns:a="http://schemas.openxmlformats.org/drawingml/2006/main">
          <a:off x="3131457" y="105227"/>
          <a:ext cx="1104174" cy="2431145"/>
        </a:xfrm>
        <a:prstGeom xmlns:a="http://schemas.openxmlformats.org/drawingml/2006/main" prst="rect">
          <a:avLst/>
        </a:prstGeom>
        <a:noFill xmlns:a="http://schemas.openxmlformats.org/drawingml/2006/main"/>
        <a:ln xmlns:a="http://schemas.openxmlformats.org/drawingml/2006/main" w="63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rgbClr val="FF33CC"/>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電気</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00CC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ガス</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0066FF"/>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エアー</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FFFF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蒸気</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chemeClr val="bg1">
                  <a:lumMod val="50000"/>
                </a:schemeClr>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油</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FFCCFF"/>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照明</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chemeClr val="accent5">
                  <a:lumMod val="60000"/>
                  <a:lumOff val="40000"/>
                </a:schemeClr>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空調</a:t>
          </a:r>
        </a:p>
      </cdr:txBody>
    </cdr:sp>
  </cdr:relSizeAnchor>
</c:userShapes>
</file>

<file path=xl/drawings/drawing3.xml><?xml version="1.0" encoding="utf-8"?>
<xdr:wsDr xmlns:xdr="http://schemas.openxmlformats.org/drawingml/2006/spreadsheetDrawing" xmlns:a="http://schemas.openxmlformats.org/drawingml/2006/main">
  <xdr:twoCellAnchor>
    <xdr:from>
      <xdr:col>25</xdr:col>
      <xdr:colOff>281940</xdr:colOff>
      <xdr:row>55</xdr:row>
      <xdr:rowOff>0</xdr:rowOff>
    </xdr:from>
    <xdr:to>
      <xdr:col>33</xdr:col>
      <xdr:colOff>30027</xdr:colOff>
      <xdr:row>65</xdr:row>
      <xdr:rowOff>25400</xdr:rowOff>
    </xdr:to>
    <xdr:graphicFrame macro="">
      <xdr:nvGraphicFramePr>
        <xdr:cNvPr id="2" name="グラフ 1">
          <a:extLst>
            <a:ext uri="{FF2B5EF4-FFF2-40B4-BE49-F238E27FC236}">
              <a16:creationId xmlns:a16="http://schemas.microsoft.com/office/drawing/2014/main" id="{C490AAF6-EDF5-4626-87C9-7762730FF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231322</xdr:colOff>
      <xdr:row>27</xdr:row>
      <xdr:rowOff>190498</xdr:rowOff>
    </xdr:from>
    <xdr:to>
      <xdr:col>18</xdr:col>
      <xdr:colOff>228600</xdr:colOff>
      <xdr:row>44</xdr:row>
      <xdr:rowOff>149677</xdr:rowOff>
    </xdr:to>
    <xdr:sp macro="" textlink="">
      <xdr:nvSpPr>
        <xdr:cNvPr id="3" name="矢印: 右 2">
          <a:extLst>
            <a:ext uri="{FF2B5EF4-FFF2-40B4-BE49-F238E27FC236}">
              <a16:creationId xmlns:a16="http://schemas.microsoft.com/office/drawing/2014/main" id="{2F712C8A-E566-4C39-A5C6-5D14088A31A4}"/>
            </a:ext>
          </a:extLst>
        </xdr:cNvPr>
        <xdr:cNvSpPr/>
      </xdr:nvSpPr>
      <xdr:spPr>
        <a:xfrm>
          <a:off x="12834802" y="6316978"/>
          <a:ext cx="713558" cy="3586299"/>
        </a:xfrm>
        <a:prstGeom prst="rightArrow">
          <a:avLst>
            <a:gd name="adj1" fmla="val 50000"/>
            <a:gd name="adj2" fmla="val 67857"/>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693416</xdr:colOff>
      <xdr:row>48</xdr:row>
      <xdr:rowOff>166358</xdr:rowOff>
    </xdr:from>
    <xdr:to>
      <xdr:col>19</xdr:col>
      <xdr:colOff>42533</xdr:colOff>
      <xdr:row>53</xdr:row>
      <xdr:rowOff>27395</xdr:rowOff>
    </xdr:to>
    <xdr:sp macro="" textlink="">
      <xdr:nvSpPr>
        <xdr:cNvPr id="4" name="矢印: 右 3">
          <a:extLst>
            <a:ext uri="{FF2B5EF4-FFF2-40B4-BE49-F238E27FC236}">
              <a16:creationId xmlns:a16="http://schemas.microsoft.com/office/drawing/2014/main" id="{F0F42AF0-0FF8-4C21-B1CD-12E7202A671E}"/>
            </a:ext>
          </a:extLst>
        </xdr:cNvPr>
        <xdr:cNvSpPr/>
      </xdr:nvSpPr>
      <xdr:spPr>
        <a:xfrm rot="19366795">
          <a:off x="12504416" y="10773398"/>
          <a:ext cx="1315077" cy="1080237"/>
        </a:xfrm>
        <a:prstGeom prst="rightArrow">
          <a:avLst>
            <a:gd name="adj1" fmla="val 50000"/>
            <a:gd name="adj2" fmla="val 67857"/>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0.69174</cdr:x>
      <cdr:y>0.04005</cdr:y>
    </cdr:from>
    <cdr:to>
      <cdr:x>0.93566</cdr:x>
      <cdr:y>0.96547</cdr:y>
    </cdr:to>
    <cdr:sp macro="" textlink="">
      <cdr:nvSpPr>
        <cdr:cNvPr id="2" name="正方形/長方形 1">
          <a:extLst xmlns:a="http://schemas.openxmlformats.org/drawingml/2006/main">
            <a:ext uri="{FF2B5EF4-FFF2-40B4-BE49-F238E27FC236}">
              <a16:creationId xmlns:a16="http://schemas.microsoft.com/office/drawing/2014/main" id="{123F8DE3-D6D2-454E-A567-CFA08A7754DE}"/>
            </a:ext>
          </a:extLst>
        </cdr:cNvPr>
        <cdr:cNvSpPr/>
      </cdr:nvSpPr>
      <cdr:spPr>
        <a:xfrm xmlns:a="http://schemas.openxmlformats.org/drawingml/2006/main">
          <a:off x="3131457" y="105227"/>
          <a:ext cx="1104174" cy="2431145"/>
        </a:xfrm>
        <a:prstGeom xmlns:a="http://schemas.openxmlformats.org/drawingml/2006/main" prst="rect">
          <a:avLst/>
        </a:prstGeom>
        <a:noFill xmlns:a="http://schemas.openxmlformats.org/drawingml/2006/main"/>
        <a:ln xmlns:a="http://schemas.openxmlformats.org/drawingml/2006/main" w="63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rgbClr val="FF33CC"/>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電気</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00CC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ガス</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0066FF"/>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エアー</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FFFF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蒸気</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chemeClr val="bg1">
                  <a:lumMod val="50000"/>
                </a:schemeClr>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油</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rgbClr val="FFCCFF"/>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照明</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xmlns:a="http://schemas.openxmlformats.org/drawingml/2006/main">
          <a:pPr algn="l"/>
          <a:r>
            <a:rPr kumimoji="1" lang="ja-JP" altLang="en-US" sz="1600">
              <a:solidFill>
                <a:schemeClr val="accent5">
                  <a:lumMod val="60000"/>
                  <a:lumOff val="40000"/>
                </a:schemeClr>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空調</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129540</xdr:colOff>
      <xdr:row>8</xdr:row>
      <xdr:rowOff>312420</xdr:rowOff>
    </xdr:from>
    <xdr:to>
      <xdr:col>4</xdr:col>
      <xdr:colOff>434340</xdr:colOff>
      <xdr:row>11</xdr:row>
      <xdr:rowOff>459461</xdr:rowOff>
    </xdr:to>
    <xdr:sp macro="" textlink="">
      <xdr:nvSpPr>
        <xdr:cNvPr id="2" name="矢印: 右 1">
          <a:extLst>
            <a:ext uri="{FF2B5EF4-FFF2-40B4-BE49-F238E27FC236}">
              <a16:creationId xmlns:a16="http://schemas.microsoft.com/office/drawing/2014/main" id="{5A8D3D49-D3ED-45A4-9B0D-E1280CAE5EAC}"/>
            </a:ext>
          </a:extLst>
        </xdr:cNvPr>
        <xdr:cNvSpPr/>
      </xdr:nvSpPr>
      <xdr:spPr>
        <a:xfrm>
          <a:off x="4754880" y="2194560"/>
          <a:ext cx="304800" cy="3004541"/>
        </a:xfrm>
        <a:prstGeom prst="rightArrow">
          <a:avLst>
            <a:gd name="adj1" fmla="val 50000"/>
            <a:gd name="adj2" fmla="val 64516"/>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750B-894B-41B7-9FE0-D40CCF54B165}">
  <sheetPr>
    <pageSetUpPr fitToPage="1"/>
  </sheetPr>
  <dimension ref="A1:J38"/>
  <sheetViews>
    <sheetView tabSelected="1" workbookViewId="0">
      <selection activeCell="F11" sqref="F11"/>
    </sheetView>
  </sheetViews>
  <sheetFormatPr defaultRowHeight="24.6" customHeight="1"/>
  <cols>
    <col min="1" max="1" width="2.453125" style="3" customWidth="1"/>
    <col min="2" max="2" width="6.08984375" style="3" bestFit="1" customWidth="1"/>
    <col min="3" max="3" width="22.36328125" style="3" customWidth="1"/>
    <col min="4" max="4" width="8.7265625" style="3"/>
    <col min="5" max="5" width="12.08984375" style="3" bestFit="1" customWidth="1"/>
    <col min="6" max="6" width="14.6328125" style="10" customWidth="1"/>
    <col min="7" max="7" width="6.453125" style="3" bestFit="1" customWidth="1"/>
    <col min="8" max="8" width="1.7265625" style="3" customWidth="1"/>
    <col min="9" max="9" width="14.6328125" style="10" customWidth="1"/>
    <col min="10" max="10" width="6" style="3" bestFit="1" customWidth="1"/>
    <col min="11" max="16384" width="8.7265625" style="3"/>
  </cols>
  <sheetData>
    <row r="1" spans="1:10" ht="24.6" customHeight="1">
      <c r="A1" s="16" t="s">
        <v>57</v>
      </c>
    </row>
    <row r="2" spans="1:10" ht="12.6" customHeight="1">
      <c r="A2" s="2"/>
    </row>
    <row r="3" spans="1:10" ht="12.6" customHeight="1">
      <c r="A3" s="2"/>
      <c r="B3" s="1" t="s">
        <v>47</v>
      </c>
    </row>
    <row r="4" spans="1:10" ht="12.6" customHeight="1"/>
    <row r="5" spans="1:10" ht="15">
      <c r="B5" s="451" t="s">
        <v>0</v>
      </c>
      <c r="C5" s="451"/>
      <c r="D5" s="451" t="s">
        <v>2</v>
      </c>
      <c r="E5" s="452"/>
      <c r="F5" s="451" t="s">
        <v>45</v>
      </c>
      <c r="G5" s="451"/>
      <c r="I5" s="451" t="s">
        <v>45</v>
      </c>
      <c r="J5" s="451"/>
    </row>
    <row r="6" spans="1:10" ht="15">
      <c r="B6" s="451"/>
      <c r="C6" s="451"/>
      <c r="D6" s="451"/>
      <c r="E6" s="452"/>
      <c r="F6" s="11" t="s">
        <v>50</v>
      </c>
      <c r="G6" s="8" t="s">
        <v>1</v>
      </c>
      <c r="I6" s="11" t="s">
        <v>48</v>
      </c>
      <c r="J6" s="8" t="s">
        <v>51</v>
      </c>
    </row>
    <row r="7" spans="1:10" ht="22.2" customHeight="1">
      <c r="B7" s="453" t="s">
        <v>3</v>
      </c>
      <c r="C7" s="453"/>
      <c r="D7" s="6">
        <v>0.436</v>
      </c>
      <c r="E7" s="5" t="s">
        <v>53</v>
      </c>
      <c r="F7" s="12"/>
      <c r="G7" s="5" t="s">
        <v>54</v>
      </c>
      <c r="I7" s="14">
        <f>D7*F7</f>
        <v>0</v>
      </c>
      <c r="J7" s="5" t="s">
        <v>52</v>
      </c>
    </row>
    <row r="8" spans="1:10" ht="22.2" customHeight="1">
      <c r="B8" s="453" t="s">
        <v>5</v>
      </c>
      <c r="C8" s="453"/>
      <c r="D8" s="7" t="s">
        <v>6</v>
      </c>
      <c r="E8" s="5" t="s">
        <v>4</v>
      </c>
      <c r="F8" s="13"/>
      <c r="G8" s="5" t="s">
        <v>54</v>
      </c>
      <c r="I8" s="14" t="e">
        <f t="shared" ref="I8:I36" si="0">D8*F8</f>
        <v>#VALUE!</v>
      </c>
      <c r="J8" s="5" t="s">
        <v>52</v>
      </c>
    </row>
    <row r="9" spans="1:10" ht="22.2" customHeight="1">
      <c r="B9" s="453" t="s">
        <v>7</v>
      </c>
      <c r="C9" s="453"/>
      <c r="D9" s="6">
        <v>2.6190000000000002</v>
      </c>
      <c r="E9" s="5" t="s">
        <v>9</v>
      </c>
      <c r="F9" s="13"/>
      <c r="G9" s="5" t="s">
        <v>8</v>
      </c>
      <c r="I9" s="14">
        <f t="shared" si="0"/>
        <v>0</v>
      </c>
      <c r="J9" s="5" t="s">
        <v>52</v>
      </c>
    </row>
    <row r="10" spans="1:10" ht="22.2" customHeight="1">
      <c r="B10" s="453" t="s">
        <v>10</v>
      </c>
      <c r="C10" s="453"/>
      <c r="D10" s="6">
        <v>2.3820000000000001</v>
      </c>
      <c r="E10" s="5" t="s">
        <v>9</v>
      </c>
      <c r="F10" s="13"/>
      <c r="G10" s="5" t="s">
        <v>8</v>
      </c>
      <c r="I10" s="14">
        <f t="shared" si="0"/>
        <v>0</v>
      </c>
      <c r="J10" s="5" t="s">
        <v>52</v>
      </c>
    </row>
    <row r="11" spans="1:10" ht="22.2" customHeight="1">
      <c r="B11" s="453" t="s">
        <v>11</v>
      </c>
      <c r="C11" s="453"/>
      <c r="D11" s="6">
        <v>2.3220000000000001</v>
      </c>
      <c r="E11" s="5" t="s">
        <v>9</v>
      </c>
      <c r="F11" s="13"/>
      <c r="G11" s="5" t="s">
        <v>8</v>
      </c>
      <c r="I11" s="14">
        <f t="shared" si="0"/>
        <v>0</v>
      </c>
      <c r="J11" s="5" t="s">
        <v>52</v>
      </c>
    </row>
    <row r="12" spans="1:10" ht="22.2" customHeight="1">
      <c r="B12" s="453" t="s">
        <v>12</v>
      </c>
      <c r="C12" s="453"/>
      <c r="D12" s="6">
        <v>2.242</v>
      </c>
      <c r="E12" s="5" t="s">
        <v>9</v>
      </c>
      <c r="F12" s="13"/>
      <c r="G12" s="5" t="s">
        <v>8</v>
      </c>
      <c r="I12" s="14">
        <f t="shared" si="0"/>
        <v>0</v>
      </c>
      <c r="J12" s="5" t="s">
        <v>52</v>
      </c>
    </row>
    <row r="13" spans="1:10" ht="22.2" customHeight="1">
      <c r="B13" s="453" t="s">
        <v>13</v>
      </c>
      <c r="C13" s="453"/>
      <c r="D13" s="6">
        <v>2.4889999999999999</v>
      </c>
      <c r="E13" s="5" t="s">
        <v>9</v>
      </c>
      <c r="F13" s="13"/>
      <c r="G13" s="5" t="s">
        <v>8</v>
      </c>
      <c r="I13" s="14">
        <f t="shared" si="0"/>
        <v>0</v>
      </c>
      <c r="J13" s="5" t="s">
        <v>52</v>
      </c>
    </row>
    <row r="14" spans="1:10" ht="22.2" customHeight="1">
      <c r="B14" s="453" t="s">
        <v>14</v>
      </c>
      <c r="C14" s="453"/>
      <c r="D14" s="6">
        <v>2.585</v>
      </c>
      <c r="E14" s="5" t="s">
        <v>9</v>
      </c>
      <c r="F14" s="13"/>
      <c r="G14" s="5" t="s">
        <v>8</v>
      </c>
      <c r="I14" s="14">
        <f t="shared" si="0"/>
        <v>0</v>
      </c>
      <c r="J14" s="5" t="s">
        <v>52</v>
      </c>
    </row>
    <row r="15" spans="1:10" ht="22.2" customHeight="1">
      <c r="B15" s="453" t="s">
        <v>15</v>
      </c>
      <c r="C15" s="453"/>
      <c r="D15" s="6">
        <v>2.71</v>
      </c>
      <c r="E15" s="5" t="s">
        <v>9</v>
      </c>
      <c r="F15" s="13"/>
      <c r="G15" s="5" t="s">
        <v>8</v>
      </c>
      <c r="I15" s="14">
        <f t="shared" si="0"/>
        <v>0</v>
      </c>
      <c r="J15" s="5" t="s">
        <v>52</v>
      </c>
    </row>
    <row r="16" spans="1:10" ht="22.2" customHeight="1">
      <c r="B16" s="453" t="s">
        <v>16</v>
      </c>
      <c r="C16" s="453"/>
      <c r="D16" s="6">
        <v>2.9660000000000002</v>
      </c>
      <c r="E16" s="5" t="s">
        <v>9</v>
      </c>
      <c r="F16" s="13"/>
      <c r="G16" s="5" t="s">
        <v>8</v>
      </c>
      <c r="I16" s="14">
        <f t="shared" si="0"/>
        <v>0</v>
      </c>
      <c r="J16" s="5" t="s">
        <v>52</v>
      </c>
    </row>
    <row r="17" spans="2:10" ht="22.2" customHeight="1">
      <c r="B17" s="453" t="s">
        <v>17</v>
      </c>
      <c r="C17" s="453"/>
      <c r="D17" s="6">
        <v>3.1190000000000002</v>
      </c>
      <c r="E17" s="5" t="s">
        <v>19</v>
      </c>
      <c r="F17" s="13"/>
      <c r="G17" s="5" t="s">
        <v>18</v>
      </c>
      <c r="I17" s="14">
        <f t="shared" si="0"/>
        <v>0</v>
      </c>
      <c r="J17" s="5" t="s">
        <v>52</v>
      </c>
    </row>
    <row r="18" spans="2:10" ht="22.2" customHeight="1">
      <c r="B18" s="453" t="s">
        <v>20</v>
      </c>
      <c r="C18" s="453"/>
      <c r="D18" s="6">
        <v>2.7850000000000001</v>
      </c>
      <c r="E18" s="5" t="s">
        <v>19</v>
      </c>
      <c r="F18" s="13"/>
      <c r="G18" s="5" t="s">
        <v>18</v>
      </c>
      <c r="I18" s="14">
        <f t="shared" si="0"/>
        <v>0</v>
      </c>
      <c r="J18" s="5" t="s">
        <v>52</v>
      </c>
    </row>
    <row r="19" spans="2:10" ht="22.2" customHeight="1">
      <c r="B19" s="454" t="s">
        <v>21</v>
      </c>
      <c r="C19" s="4" t="s">
        <v>22</v>
      </c>
      <c r="D19" s="6">
        <v>2.9990000000000001</v>
      </c>
      <c r="E19" s="5" t="s">
        <v>19</v>
      </c>
      <c r="F19" s="13"/>
      <c r="G19" s="5" t="s">
        <v>18</v>
      </c>
      <c r="I19" s="14">
        <f t="shared" si="0"/>
        <v>0</v>
      </c>
      <c r="J19" s="5" t="s">
        <v>52</v>
      </c>
    </row>
    <row r="20" spans="2:10" ht="22.2" customHeight="1">
      <c r="B20" s="454"/>
      <c r="C20" s="4" t="s">
        <v>23</v>
      </c>
      <c r="D20" s="6">
        <v>2.3380000000000001</v>
      </c>
      <c r="E20" s="5" t="s">
        <v>55</v>
      </c>
      <c r="F20" s="13"/>
      <c r="G20" s="5" t="s">
        <v>56</v>
      </c>
      <c r="I20" s="14">
        <f t="shared" si="0"/>
        <v>0</v>
      </c>
      <c r="J20" s="5" t="s">
        <v>52</v>
      </c>
    </row>
    <row r="21" spans="2:10" ht="22.2" customHeight="1">
      <c r="B21" s="458" t="s">
        <v>46</v>
      </c>
      <c r="C21" s="4" t="s">
        <v>25</v>
      </c>
      <c r="D21" s="6">
        <v>2.7029999999999998</v>
      </c>
      <c r="E21" s="5" t="s">
        <v>19</v>
      </c>
      <c r="F21" s="13"/>
      <c r="G21" s="5" t="s">
        <v>18</v>
      </c>
      <c r="I21" s="14">
        <f t="shared" si="0"/>
        <v>0</v>
      </c>
      <c r="J21" s="5" t="s">
        <v>52</v>
      </c>
    </row>
    <row r="22" spans="2:10" ht="22.2" customHeight="1">
      <c r="B22" s="459"/>
      <c r="C22" s="4" t="s">
        <v>26</v>
      </c>
      <c r="D22" s="6">
        <v>2.2170000000000001</v>
      </c>
      <c r="E22" s="5" t="s">
        <v>24</v>
      </c>
      <c r="F22" s="13"/>
      <c r="G22" s="5" t="s">
        <v>56</v>
      </c>
      <c r="I22" s="14">
        <f t="shared" si="0"/>
        <v>0</v>
      </c>
      <c r="J22" s="5" t="s">
        <v>52</v>
      </c>
    </row>
    <row r="23" spans="2:10" ht="22.2" customHeight="1">
      <c r="B23" s="454" t="s">
        <v>27</v>
      </c>
      <c r="C23" s="4" t="s">
        <v>28</v>
      </c>
      <c r="D23" s="6">
        <v>2.605</v>
      </c>
      <c r="E23" s="5" t="s">
        <v>19</v>
      </c>
      <c r="F23" s="13"/>
      <c r="G23" s="5" t="s">
        <v>18</v>
      </c>
      <c r="I23" s="14">
        <f t="shared" si="0"/>
        <v>0</v>
      </c>
      <c r="J23" s="5" t="s">
        <v>52</v>
      </c>
    </row>
    <row r="24" spans="2:10" ht="22.2" customHeight="1">
      <c r="B24" s="454"/>
      <c r="C24" s="4" t="s">
        <v>29</v>
      </c>
      <c r="D24" s="6">
        <v>2.3279999999999998</v>
      </c>
      <c r="E24" s="5" t="s">
        <v>19</v>
      </c>
      <c r="F24" s="13"/>
      <c r="G24" s="5" t="s">
        <v>18</v>
      </c>
      <c r="I24" s="14">
        <f t="shared" si="0"/>
        <v>0</v>
      </c>
      <c r="J24" s="5" t="s">
        <v>52</v>
      </c>
    </row>
    <row r="25" spans="2:10" ht="22.2" customHeight="1">
      <c r="B25" s="454"/>
      <c r="C25" s="4" t="s">
        <v>30</v>
      </c>
      <c r="D25" s="6">
        <v>2.5150000000000001</v>
      </c>
      <c r="E25" s="5" t="s">
        <v>19</v>
      </c>
      <c r="F25" s="13"/>
      <c r="G25" s="5" t="s">
        <v>18</v>
      </c>
      <c r="I25" s="14">
        <f t="shared" si="0"/>
        <v>0</v>
      </c>
      <c r="J25" s="5" t="s">
        <v>52</v>
      </c>
    </row>
    <row r="26" spans="2:10" ht="22.2" customHeight="1">
      <c r="B26" s="453" t="s">
        <v>31</v>
      </c>
      <c r="C26" s="453"/>
      <c r="D26" s="6">
        <v>3.169</v>
      </c>
      <c r="E26" s="5" t="s">
        <v>19</v>
      </c>
      <c r="F26" s="13"/>
      <c r="G26" s="5" t="s">
        <v>18</v>
      </c>
      <c r="I26" s="14">
        <f t="shared" si="0"/>
        <v>0</v>
      </c>
      <c r="J26" s="5" t="s">
        <v>52</v>
      </c>
    </row>
    <row r="27" spans="2:10" ht="22.2" customHeight="1">
      <c r="B27" s="453" t="s">
        <v>32</v>
      </c>
      <c r="C27" s="453"/>
      <c r="D27" s="6">
        <v>2.8580000000000001</v>
      </c>
      <c r="E27" s="5" t="s">
        <v>19</v>
      </c>
      <c r="F27" s="13"/>
      <c r="G27" s="5" t="s">
        <v>18</v>
      </c>
      <c r="I27" s="14">
        <f t="shared" si="0"/>
        <v>0</v>
      </c>
      <c r="J27" s="5" t="s">
        <v>52</v>
      </c>
    </row>
    <row r="28" spans="2:10" ht="22.2" customHeight="1">
      <c r="B28" s="453" t="s">
        <v>33</v>
      </c>
      <c r="C28" s="453"/>
      <c r="D28" s="6">
        <v>0.85099999999999998</v>
      </c>
      <c r="E28" s="5" t="s">
        <v>24</v>
      </c>
      <c r="F28" s="13"/>
      <c r="G28" s="5" t="s">
        <v>56</v>
      </c>
      <c r="I28" s="14">
        <f t="shared" si="0"/>
        <v>0</v>
      </c>
      <c r="J28" s="5" t="s">
        <v>52</v>
      </c>
    </row>
    <row r="29" spans="2:10" ht="22.2" customHeight="1">
      <c r="B29" s="453" t="s">
        <v>34</v>
      </c>
      <c r="C29" s="453"/>
      <c r="D29" s="6">
        <v>0.32900000000000001</v>
      </c>
      <c r="E29" s="5" t="s">
        <v>24</v>
      </c>
      <c r="F29" s="13"/>
      <c r="G29" s="5" t="s">
        <v>56</v>
      </c>
      <c r="I29" s="14">
        <f t="shared" si="0"/>
        <v>0</v>
      </c>
      <c r="J29" s="5" t="s">
        <v>52</v>
      </c>
    </row>
    <row r="30" spans="2:10" ht="22.2" customHeight="1">
      <c r="B30" s="453" t="s">
        <v>35</v>
      </c>
      <c r="C30" s="453"/>
      <c r="D30" s="6">
        <v>1.1839999999999999</v>
      </c>
      <c r="E30" s="5" t="s">
        <v>24</v>
      </c>
      <c r="F30" s="13"/>
      <c r="G30" s="5" t="s">
        <v>56</v>
      </c>
      <c r="I30" s="14">
        <f t="shared" si="0"/>
        <v>0</v>
      </c>
      <c r="J30" s="5" t="s">
        <v>52</v>
      </c>
    </row>
    <row r="31" spans="2:10" ht="22.2" customHeight="1">
      <c r="B31" s="453" t="s">
        <v>36</v>
      </c>
      <c r="C31" s="453"/>
      <c r="D31" s="6">
        <v>2.2440000000000002</v>
      </c>
      <c r="E31" s="5" t="s">
        <v>24</v>
      </c>
      <c r="F31" s="13"/>
      <c r="G31" s="5" t="s">
        <v>56</v>
      </c>
      <c r="I31" s="14">
        <f t="shared" si="0"/>
        <v>0</v>
      </c>
      <c r="J31" s="5" t="s">
        <v>52</v>
      </c>
    </row>
    <row r="32" spans="2:10" ht="22.2" customHeight="1">
      <c r="B32" s="453" t="s">
        <v>37</v>
      </c>
      <c r="C32" s="453"/>
      <c r="D32" s="6">
        <v>0.06</v>
      </c>
      <c r="E32" s="5" t="s">
        <v>39</v>
      </c>
      <c r="F32" s="13"/>
      <c r="G32" s="5" t="s">
        <v>38</v>
      </c>
      <c r="I32" s="14">
        <f t="shared" si="0"/>
        <v>0</v>
      </c>
      <c r="J32" s="5" t="s">
        <v>52</v>
      </c>
    </row>
    <row r="33" spans="2:10" ht="22.2" customHeight="1">
      <c r="B33" s="453" t="s">
        <v>40</v>
      </c>
      <c r="C33" s="453"/>
      <c r="D33" s="6">
        <v>5.7000000000000002E-2</v>
      </c>
      <c r="E33" s="5" t="s">
        <v>39</v>
      </c>
      <c r="F33" s="13"/>
      <c r="G33" s="5" t="s">
        <v>38</v>
      </c>
      <c r="I33" s="14">
        <f t="shared" si="0"/>
        <v>0</v>
      </c>
      <c r="J33" s="5" t="s">
        <v>52</v>
      </c>
    </row>
    <row r="34" spans="2:10" ht="22.2" customHeight="1">
      <c r="B34" s="453" t="s">
        <v>41</v>
      </c>
      <c r="C34" s="453"/>
      <c r="D34" s="6">
        <v>5.7000000000000002E-2</v>
      </c>
      <c r="E34" s="5" t="s">
        <v>39</v>
      </c>
      <c r="F34" s="13"/>
      <c r="G34" s="5" t="s">
        <v>38</v>
      </c>
      <c r="I34" s="14">
        <f t="shared" si="0"/>
        <v>0</v>
      </c>
      <c r="J34" s="5" t="s">
        <v>52</v>
      </c>
    </row>
    <row r="35" spans="2:10" ht="22.2" customHeight="1">
      <c r="B35" s="453" t="s">
        <v>42</v>
      </c>
      <c r="C35" s="453"/>
      <c r="D35" s="6">
        <v>5.7000000000000002E-2</v>
      </c>
      <c r="E35" s="5" t="s">
        <v>39</v>
      </c>
      <c r="F35" s="13"/>
      <c r="G35" s="5" t="s">
        <v>38</v>
      </c>
      <c r="I35" s="14">
        <f t="shared" si="0"/>
        <v>0</v>
      </c>
      <c r="J35" s="5" t="s">
        <v>52</v>
      </c>
    </row>
    <row r="36" spans="2:10" ht="22.2" customHeight="1">
      <c r="B36" s="453" t="s">
        <v>43</v>
      </c>
      <c r="C36" s="453"/>
      <c r="D36" s="6">
        <v>-0.159</v>
      </c>
      <c r="E36" s="5" t="s">
        <v>4</v>
      </c>
      <c r="F36" s="13"/>
      <c r="G36" s="5" t="s">
        <v>44</v>
      </c>
      <c r="I36" s="14">
        <f t="shared" si="0"/>
        <v>0</v>
      </c>
      <c r="J36" s="5" t="s">
        <v>52</v>
      </c>
    </row>
    <row r="37" spans="2:10" ht="15" customHeight="1" thickBot="1"/>
    <row r="38" spans="2:10" ht="24.6" customHeight="1" thickBot="1">
      <c r="B38" s="455" t="s">
        <v>49</v>
      </c>
      <c r="C38" s="456"/>
      <c r="D38" s="456"/>
      <c r="E38" s="456"/>
      <c r="F38" s="456"/>
      <c r="G38" s="457"/>
      <c r="I38" s="15" t="e">
        <f>SUM(I7:I36)</f>
        <v>#VALUE!</v>
      </c>
      <c r="J38" s="9" t="s">
        <v>52</v>
      </c>
    </row>
  </sheetData>
  <mergeCells count="31">
    <mergeCell ref="B38:G38"/>
    <mergeCell ref="F5:G5"/>
    <mergeCell ref="I5:J5"/>
    <mergeCell ref="B33:C33"/>
    <mergeCell ref="B34:C34"/>
    <mergeCell ref="B35:C35"/>
    <mergeCell ref="B36:C36"/>
    <mergeCell ref="B21:B22"/>
    <mergeCell ref="B27:C27"/>
    <mergeCell ref="B28:C28"/>
    <mergeCell ref="B29:C29"/>
    <mergeCell ref="B30:C30"/>
    <mergeCell ref="B31:C31"/>
    <mergeCell ref="B32:C32"/>
    <mergeCell ref="B16:C16"/>
    <mergeCell ref="B17:C17"/>
    <mergeCell ref="B18:C18"/>
    <mergeCell ref="B19:B20"/>
    <mergeCell ref="B23:B25"/>
    <mergeCell ref="B26:C26"/>
    <mergeCell ref="B10:C10"/>
    <mergeCell ref="B11:C11"/>
    <mergeCell ref="B12:C12"/>
    <mergeCell ref="B13:C13"/>
    <mergeCell ref="B14:C14"/>
    <mergeCell ref="B15:C15"/>
    <mergeCell ref="B5:C6"/>
    <mergeCell ref="D5:E6"/>
    <mergeCell ref="B7:C7"/>
    <mergeCell ref="B8:C8"/>
    <mergeCell ref="B9:C9"/>
  </mergeCells>
  <phoneticPr fontId="2"/>
  <pageMargins left="0.31496062992125984" right="0.11811023622047245" top="0.74803149606299213" bottom="0.74803149606299213" header="0.31496062992125984" footer="0.31496062992125984"/>
  <pageSetup paperSize="9" scale="86"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EEFD-55F4-4A2F-915D-D848A562DA98}">
  <sheetPr>
    <pageSetUpPr fitToPage="1"/>
  </sheetPr>
  <dimension ref="A1:G15"/>
  <sheetViews>
    <sheetView topLeftCell="A9" workbookViewId="0">
      <selection activeCell="F18" sqref="F18"/>
    </sheetView>
  </sheetViews>
  <sheetFormatPr defaultRowHeight="15"/>
  <cols>
    <col min="1" max="1" width="2.36328125" style="3" customWidth="1"/>
    <col min="2" max="2" width="2" style="3" customWidth="1"/>
    <col min="3" max="3" width="14.26953125" style="3" bestFit="1" customWidth="1"/>
    <col min="4" max="4" width="36.54296875" style="435" customWidth="1"/>
    <col min="5" max="5" width="6.08984375" style="435" customWidth="1"/>
    <col min="6" max="6" width="15.1796875" style="435" customWidth="1"/>
    <col min="7" max="7" width="39.08984375" style="435" customWidth="1"/>
    <col min="8" max="16384" width="8.7265625" style="3"/>
  </cols>
  <sheetData>
    <row r="1" spans="1:7" ht="18.600000000000001">
      <c r="A1" s="16" t="s">
        <v>440</v>
      </c>
      <c r="B1" s="16"/>
    </row>
    <row r="2" spans="1:7" ht="23.4" customHeight="1">
      <c r="A2" s="16"/>
      <c r="B2" s="16"/>
      <c r="F2" s="436" t="s">
        <v>441</v>
      </c>
      <c r="G2" s="437"/>
    </row>
    <row r="3" spans="1:7" ht="23.4" customHeight="1">
      <c r="B3" s="438" t="s">
        <v>442</v>
      </c>
      <c r="F3" s="439" t="s">
        <v>443</v>
      </c>
      <c r="G3" s="439"/>
    </row>
    <row r="4" spans="1:7" ht="16.2">
      <c r="C4" s="438" t="s">
        <v>444</v>
      </c>
      <c r="F4" s="3" t="s">
        <v>445</v>
      </c>
    </row>
    <row r="5" spans="1:7" ht="16.2">
      <c r="C5" s="438"/>
    </row>
    <row r="6" spans="1:7" ht="16.2">
      <c r="B6" s="438" t="s">
        <v>446</v>
      </c>
      <c r="C6" s="438"/>
      <c r="D6" s="440"/>
    </row>
    <row r="7" spans="1:7" ht="9.6" customHeight="1">
      <c r="C7" s="438"/>
      <c r="D7" s="440"/>
    </row>
    <row r="8" spans="1:7" s="441" customFormat="1" ht="24.6" customHeight="1">
      <c r="C8" s="756" t="s">
        <v>447</v>
      </c>
      <c r="D8" s="756"/>
      <c r="E8" s="442"/>
      <c r="F8" s="757" t="s">
        <v>448</v>
      </c>
      <c r="G8" s="757"/>
    </row>
    <row r="9" spans="1:7" ht="58.2" customHeight="1">
      <c r="C9" s="443" t="s">
        <v>449</v>
      </c>
      <c r="D9" s="444" t="s">
        <v>450</v>
      </c>
      <c r="E9" s="445"/>
      <c r="F9" s="446" t="s">
        <v>449</v>
      </c>
      <c r="G9" s="444" t="s">
        <v>451</v>
      </c>
    </row>
    <row r="10" spans="1:7" ht="58.2" customHeight="1">
      <c r="C10" s="443" t="s">
        <v>452</v>
      </c>
      <c r="D10" s="444" t="s">
        <v>453</v>
      </c>
      <c r="E10" s="445"/>
      <c r="F10" s="758" t="s">
        <v>454</v>
      </c>
      <c r="G10" s="447" t="s">
        <v>455</v>
      </c>
    </row>
    <row r="11" spans="1:7" ht="108.6" customHeight="1">
      <c r="C11" s="448" t="s">
        <v>456</v>
      </c>
      <c r="D11" s="444" t="s">
        <v>457</v>
      </c>
      <c r="F11" s="758"/>
      <c r="G11" s="449"/>
    </row>
    <row r="12" spans="1:7" ht="108.6" customHeight="1">
      <c r="C12" s="448" t="s">
        <v>458</v>
      </c>
      <c r="D12" s="444" t="s">
        <v>459</v>
      </c>
      <c r="F12" s="758"/>
      <c r="G12" s="450"/>
    </row>
    <row r="13" spans="1:7">
      <c r="C13" s="19"/>
    </row>
    <row r="14" spans="1:7">
      <c r="C14" s="19"/>
    </row>
    <row r="15" spans="1:7">
      <c r="C15" s="19"/>
    </row>
  </sheetData>
  <mergeCells count="3">
    <mergeCell ref="C8:D8"/>
    <mergeCell ref="F8:G8"/>
    <mergeCell ref="F10:F12"/>
  </mergeCells>
  <phoneticPr fontId="2"/>
  <pageMargins left="0.31496062992125984" right="0.11811023622047245" top="0.74803149606299213"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24BF-EB72-4F71-A0F2-831969AF672B}">
  <sheetPr>
    <pageSetUpPr fitToPage="1"/>
  </sheetPr>
  <dimension ref="A1:G21"/>
  <sheetViews>
    <sheetView workbookViewId="0">
      <selection activeCell="F8" sqref="F8"/>
    </sheetView>
  </sheetViews>
  <sheetFormatPr defaultRowHeight="15"/>
  <cols>
    <col min="1" max="1" width="1.7265625" style="3" customWidth="1"/>
    <col min="2" max="2" width="1.6328125" style="3" customWidth="1"/>
    <col min="3" max="3" width="9.453125" style="3" bestFit="1" customWidth="1"/>
    <col min="4" max="4" width="2.36328125" style="3" bestFit="1" customWidth="1"/>
    <col min="5" max="5" width="44.36328125" style="3" customWidth="1"/>
    <col min="6" max="6" width="10.7265625" style="3" customWidth="1"/>
    <col min="7" max="7" width="29.1796875" style="17" customWidth="1"/>
    <col min="8" max="16384" width="8.7265625" style="3"/>
  </cols>
  <sheetData>
    <row r="1" spans="1:7" ht="18.600000000000001">
      <c r="A1" s="16" t="s">
        <v>58</v>
      </c>
    </row>
    <row r="2" spans="1:7" ht="12.6" customHeight="1">
      <c r="A2" s="2"/>
      <c r="G2" s="10"/>
    </row>
    <row r="3" spans="1:7" ht="12.6" customHeight="1">
      <c r="A3" s="2"/>
      <c r="B3" s="1" t="s">
        <v>59</v>
      </c>
      <c r="G3" s="10"/>
    </row>
    <row r="5" spans="1:7">
      <c r="B5" s="3" t="s">
        <v>60</v>
      </c>
    </row>
    <row r="6" spans="1:7" ht="24" customHeight="1">
      <c r="C6" s="466" t="s">
        <v>61</v>
      </c>
      <c r="D6" s="467"/>
      <c r="E6" s="18"/>
    </row>
    <row r="7" spans="1:7" ht="24" customHeight="1">
      <c r="C7" s="466" t="s">
        <v>62</v>
      </c>
      <c r="D7" s="467"/>
      <c r="E7" s="18"/>
    </row>
    <row r="8" spans="1:7" ht="24" customHeight="1">
      <c r="C8" s="466" t="s">
        <v>63</v>
      </c>
      <c r="D8" s="467"/>
      <c r="E8" s="18"/>
    </row>
    <row r="9" spans="1:7" ht="24" customHeight="1">
      <c r="C9" s="466" t="s">
        <v>64</v>
      </c>
      <c r="D9" s="467"/>
      <c r="E9" s="18"/>
    </row>
    <row r="10" spans="1:7" ht="24" customHeight="1">
      <c r="C10" s="466" t="s">
        <v>65</v>
      </c>
      <c r="D10" s="467"/>
      <c r="E10" s="18"/>
    </row>
    <row r="12" spans="1:7">
      <c r="B12" s="3" t="s">
        <v>66</v>
      </c>
      <c r="E12" s="3" t="s">
        <v>67</v>
      </c>
    </row>
    <row r="13" spans="1:7" s="19" customFormat="1" ht="21.6" customHeight="1">
      <c r="C13" s="8" t="s">
        <v>68</v>
      </c>
      <c r="D13" s="8" t="s">
        <v>69</v>
      </c>
      <c r="E13" s="468" t="s">
        <v>70</v>
      </c>
      <c r="F13" s="469"/>
      <c r="G13" s="20" t="s">
        <v>71</v>
      </c>
    </row>
    <row r="14" spans="1:7" ht="36.6" customHeight="1">
      <c r="C14" s="464" t="s">
        <v>72</v>
      </c>
      <c r="D14" s="5">
        <v>1</v>
      </c>
      <c r="E14" s="460" t="s">
        <v>73</v>
      </c>
      <c r="F14" s="461"/>
      <c r="G14" s="22"/>
    </row>
    <row r="15" spans="1:7" ht="36.6" customHeight="1">
      <c r="C15" s="465"/>
      <c r="D15" s="5">
        <v>2</v>
      </c>
      <c r="E15" s="462" t="s">
        <v>74</v>
      </c>
      <c r="F15" s="463"/>
      <c r="G15" s="22"/>
    </row>
    <row r="16" spans="1:7" ht="36.6" customHeight="1">
      <c r="C16" s="465"/>
      <c r="D16" s="5">
        <v>3</v>
      </c>
      <c r="E16" s="462" t="s">
        <v>75</v>
      </c>
      <c r="F16" s="463"/>
      <c r="G16" s="22"/>
    </row>
    <row r="17" spans="3:7" ht="36.6" customHeight="1">
      <c r="C17" s="465"/>
      <c r="D17" s="5">
        <v>4</v>
      </c>
      <c r="E17" s="460" t="s">
        <v>76</v>
      </c>
      <c r="F17" s="461"/>
      <c r="G17" s="22"/>
    </row>
    <row r="18" spans="3:7" ht="96" customHeight="1">
      <c r="C18" s="465" t="s">
        <v>77</v>
      </c>
      <c r="D18" s="5">
        <v>5</v>
      </c>
      <c r="E18" s="460" t="s">
        <v>78</v>
      </c>
      <c r="F18" s="461"/>
      <c r="G18" s="22"/>
    </row>
    <row r="19" spans="3:7" ht="96" customHeight="1">
      <c r="C19" s="465"/>
      <c r="D19" s="5">
        <v>6</v>
      </c>
      <c r="E19" s="460" t="s">
        <v>79</v>
      </c>
      <c r="F19" s="461"/>
      <c r="G19" s="22"/>
    </row>
    <row r="20" spans="3:7" ht="170.4" customHeight="1">
      <c r="C20" s="21" t="s">
        <v>80</v>
      </c>
      <c r="D20" s="5">
        <v>7</v>
      </c>
      <c r="E20" s="460" t="s">
        <v>81</v>
      </c>
      <c r="F20" s="461"/>
      <c r="G20" s="22"/>
    </row>
    <row r="21" spans="3:7" ht="76.2" customHeight="1">
      <c r="C21" s="21" t="s">
        <v>82</v>
      </c>
      <c r="D21" s="5">
        <v>8</v>
      </c>
      <c r="E21" s="462" t="s">
        <v>83</v>
      </c>
      <c r="F21" s="463"/>
      <c r="G21" s="22"/>
    </row>
  </sheetData>
  <mergeCells count="16">
    <mergeCell ref="E13:F13"/>
    <mergeCell ref="C6:D6"/>
    <mergeCell ref="C7:D7"/>
    <mergeCell ref="C8:D8"/>
    <mergeCell ref="C9:D9"/>
    <mergeCell ref="C10:D10"/>
    <mergeCell ref="E20:F20"/>
    <mergeCell ref="E21:F21"/>
    <mergeCell ref="C14:C17"/>
    <mergeCell ref="E14:F14"/>
    <mergeCell ref="E15:F15"/>
    <mergeCell ref="E16:F16"/>
    <mergeCell ref="E17:F17"/>
    <mergeCell ref="C18:C19"/>
    <mergeCell ref="E18:F18"/>
    <mergeCell ref="E19:F19"/>
  </mergeCells>
  <phoneticPr fontId="2"/>
  <pageMargins left="0.31496062992125984" right="0.11811023622047245" top="0.74803149606299213" bottom="0.74803149606299213" header="0.31496062992125984" footer="0.31496062992125984"/>
  <pageSetup paperSize="9" scale="82"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38364-D386-4075-9A3C-5D5DA540A45F}">
  <sheetPr>
    <pageSetUpPr fitToPage="1"/>
  </sheetPr>
  <dimension ref="B1:AH66"/>
  <sheetViews>
    <sheetView zoomScale="70" zoomScaleNormal="70" workbookViewId="0">
      <selection activeCell="N28" sqref="N28"/>
    </sheetView>
  </sheetViews>
  <sheetFormatPr defaultColWidth="8.1796875" defaultRowHeight="15"/>
  <cols>
    <col min="1" max="1" width="0.90625" style="23" customWidth="1"/>
    <col min="2" max="3" width="1.7265625" style="23" customWidth="1"/>
    <col min="4" max="4" width="10.453125" style="24" customWidth="1"/>
    <col min="5" max="5" width="17.36328125" style="23" customWidth="1"/>
    <col min="6" max="10" width="7.90625" style="25" customWidth="1"/>
    <col min="11" max="11" width="12" style="25" customWidth="1"/>
    <col min="12" max="12" width="13.1796875" style="25" customWidth="1"/>
    <col min="13" max="13" width="13" style="25" customWidth="1"/>
    <col min="14" max="14" width="9.453125" style="25" customWidth="1"/>
    <col min="15" max="15" width="11.1796875" style="25" customWidth="1"/>
    <col min="16" max="17" width="9.453125" style="25" customWidth="1"/>
    <col min="18" max="18" width="8.54296875" style="25" customWidth="1"/>
    <col min="19" max="19" width="5.453125" style="25" customWidth="1"/>
    <col min="20" max="24" width="10" style="25" customWidth="1"/>
    <col min="25" max="25" width="12.08984375" style="25" customWidth="1"/>
    <col min="26" max="26" width="10" style="25" customWidth="1"/>
    <col min="27" max="27" width="4.1796875" style="25" customWidth="1"/>
    <col min="28" max="28" width="8.08984375" style="25" customWidth="1"/>
    <col min="29" max="32" width="7.1796875" style="25" customWidth="1"/>
    <col min="33" max="33" width="8.90625" style="25" customWidth="1"/>
    <col min="34" max="34" width="2.453125" style="25" customWidth="1"/>
    <col min="35" max="16384" width="8.1796875" style="23"/>
  </cols>
  <sheetData>
    <row r="1" spans="2:34" ht="6.75" customHeight="1"/>
    <row r="2" spans="2:34" s="27" customFormat="1" ht="24.6">
      <c r="B2" s="26" t="s">
        <v>84</v>
      </c>
      <c r="D2" s="28"/>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row>
    <row r="4" spans="2:34" s="30" customFormat="1" ht="18.600000000000001">
      <c r="C4" s="31" t="s">
        <v>85</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2:34">
      <c r="D5" s="521" t="s">
        <v>86</v>
      </c>
      <c r="E5" s="529"/>
      <c r="F5" s="529"/>
      <c r="G5" s="529"/>
      <c r="H5" s="529"/>
      <c r="I5" s="529"/>
      <c r="J5" s="529"/>
      <c r="K5" s="530"/>
      <c r="L5" s="35" t="s">
        <v>87</v>
      </c>
      <c r="M5" s="531" t="s">
        <v>88</v>
      </c>
      <c r="N5" s="532"/>
      <c r="O5" s="36" t="s">
        <v>89</v>
      </c>
      <c r="R5" s="23"/>
      <c r="S5" s="23"/>
      <c r="T5" s="23"/>
      <c r="U5" s="23"/>
      <c r="V5" s="23"/>
      <c r="W5" s="23"/>
      <c r="X5" s="23"/>
      <c r="Y5" s="23"/>
      <c r="Z5" s="23"/>
      <c r="AA5" s="23"/>
      <c r="AB5" s="23"/>
      <c r="AC5" s="23"/>
      <c r="AD5" s="23"/>
      <c r="AE5" s="23"/>
      <c r="AF5" s="23"/>
      <c r="AG5" s="23"/>
      <c r="AH5" s="23"/>
    </row>
    <row r="6" spans="2:34">
      <c r="D6" s="521" t="s">
        <v>90</v>
      </c>
      <c r="E6" s="529"/>
      <c r="F6" s="529"/>
      <c r="G6" s="529"/>
      <c r="H6" s="529"/>
      <c r="I6" s="529"/>
      <c r="J6" s="529"/>
      <c r="K6" s="530"/>
      <c r="L6" s="35" t="s">
        <v>87</v>
      </c>
      <c r="M6" s="531" t="s">
        <v>91</v>
      </c>
      <c r="N6" s="532"/>
      <c r="O6" s="37" t="s">
        <v>92</v>
      </c>
      <c r="R6" s="23"/>
      <c r="S6" s="23"/>
      <c r="T6" s="23"/>
      <c r="U6" s="23"/>
      <c r="V6" s="23"/>
      <c r="W6" s="23"/>
      <c r="X6" s="23"/>
      <c r="Y6" s="23"/>
      <c r="Z6" s="23"/>
      <c r="AA6" s="23"/>
      <c r="AB6" s="23"/>
      <c r="AC6" s="23"/>
      <c r="AD6" s="23"/>
      <c r="AE6" s="23"/>
      <c r="AF6" s="23"/>
      <c r="AG6" s="23"/>
      <c r="AH6" s="23"/>
    </row>
    <row r="7" spans="2:34">
      <c r="D7" s="521" t="s">
        <v>93</v>
      </c>
      <c r="E7" s="529"/>
      <c r="F7" s="529"/>
      <c r="G7" s="529"/>
      <c r="H7" s="529"/>
      <c r="I7" s="529"/>
      <c r="J7" s="529"/>
      <c r="K7" s="530"/>
      <c r="L7" s="35" t="s">
        <v>87</v>
      </c>
      <c r="M7" s="531" t="s">
        <v>94</v>
      </c>
      <c r="N7" s="532"/>
      <c r="O7" s="37" t="s">
        <v>95</v>
      </c>
      <c r="R7" s="23"/>
      <c r="S7" s="23"/>
      <c r="T7" s="23"/>
      <c r="U7" s="23"/>
      <c r="V7" s="23"/>
      <c r="W7" s="23"/>
      <c r="X7" s="23"/>
      <c r="Y7" s="23"/>
      <c r="Z7" s="23"/>
      <c r="AA7" s="23"/>
      <c r="AB7" s="23"/>
      <c r="AC7" s="23"/>
      <c r="AD7" s="23"/>
      <c r="AE7" s="23"/>
      <c r="AF7" s="23"/>
      <c r="AG7" s="23"/>
      <c r="AH7" s="23"/>
    </row>
    <row r="8" spans="2:34">
      <c r="D8" s="521" t="s">
        <v>96</v>
      </c>
      <c r="E8" s="529"/>
      <c r="F8" s="529"/>
      <c r="G8" s="529"/>
      <c r="H8" s="529"/>
      <c r="I8" s="529"/>
      <c r="J8" s="529"/>
      <c r="K8" s="530"/>
      <c r="L8" s="35" t="s">
        <v>87</v>
      </c>
      <c r="M8" s="531" t="s">
        <v>97</v>
      </c>
      <c r="N8" s="532"/>
      <c r="R8" s="23"/>
      <c r="S8" s="23"/>
      <c r="T8" s="23"/>
      <c r="U8" s="23"/>
      <c r="V8" s="23"/>
      <c r="W8" s="23"/>
      <c r="X8" s="23"/>
      <c r="Y8" s="23"/>
      <c r="Z8" s="23"/>
      <c r="AA8" s="23"/>
      <c r="AB8" s="23"/>
      <c r="AC8" s="23"/>
      <c r="AD8" s="23"/>
      <c r="AE8" s="23"/>
      <c r="AF8" s="23"/>
      <c r="AG8" s="23"/>
      <c r="AH8" s="23"/>
    </row>
    <row r="9" spans="2:34" ht="3" customHeight="1">
      <c r="R9" s="38"/>
    </row>
    <row r="10" spans="2:34" ht="15.6" customHeight="1">
      <c r="D10" s="39" t="s">
        <v>98</v>
      </c>
      <c r="R10" s="40"/>
    </row>
    <row r="11" spans="2:34">
      <c r="D11" s="41"/>
    </row>
    <row r="12" spans="2:34" s="30" customFormat="1" ht="18.600000000000001">
      <c r="C12" s="27" t="s">
        <v>99</v>
      </c>
      <c r="D12" s="4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row>
    <row r="13" spans="2:34" ht="31.5" customHeight="1">
      <c r="D13" s="533" t="s">
        <v>100</v>
      </c>
      <c r="E13" s="534"/>
      <c r="F13" s="535"/>
      <c r="G13" s="536"/>
      <c r="H13" s="536"/>
      <c r="I13" s="536"/>
      <c r="J13" s="536"/>
      <c r="K13" s="537"/>
      <c r="L13" s="37" t="s">
        <v>101</v>
      </c>
      <c r="P13" s="32"/>
      <c r="AG13" s="23"/>
    </row>
    <row r="14" spans="2:34" ht="31.5" customHeight="1">
      <c r="D14" s="43"/>
      <c r="E14" s="43"/>
      <c r="F14" s="44"/>
      <c r="G14" s="44"/>
      <c r="H14" s="44"/>
      <c r="I14" s="44"/>
      <c r="J14" s="44"/>
      <c r="K14" s="44"/>
      <c r="O14" s="32"/>
      <c r="AF14" s="23"/>
    </row>
    <row r="15" spans="2:34" ht="17.25" customHeight="1" thickBot="1">
      <c r="D15" s="25"/>
      <c r="E15" s="25"/>
      <c r="I15" s="538" t="s">
        <v>102</v>
      </c>
      <c r="J15" s="539"/>
      <c r="K15" s="512"/>
      <c r="L15" s="538" t="s">
        <v>103</v>
      </c>
      <c r="M15" s="539"/>
      <c r="N15" s="512"/>
      <c r="O15" s="23"/>
      <c r="P15" s="25" t="s">
        <v>104</v>
      </c>
      <c r="T15" s="25" t="s">
        <v>105</v>
      </c>
      <c r="U15" s="32"/>
      <c r="AB15" s="25" t="s">
        <v>106</v>
      </c>
      <c r="AC15" s="32"/>
      <c r="AD15" s="32"/>
      <c r="AE15" s="32"/>
      <c r="AF15" s="23"/>
      <c r="AH15" s="23"/>
    </row>
    <row r="16" spans="2:34" ht="21.75" customHeight="1" thickBot="1">
      <c r="D16" s="526" t="s">
        <v>107</v>
      </c>
      <c r="E16" s="45" t="s">
        <v>108</v>
      </c>
      <c r="F16" s="520" t="s">
        <v>109</v>
      </c>
      <c r="G16" s="520"/>
      <c r="H16" s="521"/>
      <c r="I16" s="522"/>
      <c r="J16" s="523"/>
      <c r="K16" s="33" t="s">
        <v>110</v>
      </c>
      <c r="L16" s="522"/>
      <c r="M16" s="523"/>
      <c r="N16" s="34" t="s">
        <v>111</v>
      </c>
      <c r="O16" s="35" t="s">
        <v>87</v>
      </c>
      <c r="P16" s="524">
        <f>I16*T16</f>
        <v>0</v>
      </c>
      <c r="Q16" s="525"/>
      <c r="R16" s="25" t="s">
        <v>112</v>
      </c>
      <c r="S16" s="23"/>
      <c r="T16" s="510">
        <v>4.35E-4</v>
      </c>
      <c r="U16" s="510"/>
      <c r="V16" s="25" t="s">
        <v>113</v>
      </c>
      <c r="Y16" s="32"/>
      <c r="Z16" s="23"/>
      <c r="AA16" s="23"/>
      <c r="AB16" s="518" t="str">
        <f>IFERROR(L16/I16,"")</f>
        <v/>
      </c>
      <c r="AC16" s="519"/>
      <c r="AD16" s="25" t="s">
        <v>114</v>
      </c>
    </row>
    <row r="17" spans="4:34" ht="21.75" customHeight="1" thickBot="1">
      <c r="D17" s="527"/>
      <c r="E17" s="45" t="s">
        <v>115</v>
      </c>
      <c r="F17" s="520" t="s">
        <v>116</v>
      </c>
      <c r="G17" s="520"/>
      <c r="H17" s="521"/>
      <c r="I17" s="522"/>
      <c r="J17" s="523"/>
      <c r="K17" s="33" t="s">
        <v>117</v>
      </c>
      <c r="L17" s="522"/>
      <c r="M17" s="523"/>
      <c r="N17" s="34" t="s">
        <v>111</v>
      </c>
      <c r="O17" s="35" t="s">
        <v>87</v>
      </c>
      <c r="P17" s="524">
        <f>I17*T17</f>
        <v>0</v>
      </c>
      <c r="Q17" s="525"/>
      <c r="R17" s="25" t="s">
        <v>112</v>
      </c>
      <c r="S17" s="23"/>
      <c r="T17" s="510">
        <v>2.2300000000000002E-3</v>
      </c>
      <c r="U17" s="510"/>
      <c r="V17" s="25" t="s">
        <v>118</v>
      </c>
      <c r="Y17" s="32"/>
      <c r="Z17" s="23"/>
      <c r="AA17" s="23"/>
      <c r="AB17" s="511" t="str">
        <f>IFERROR(L17/I17,"")</f>
        <v/>
      </c>
      <c r="AC17" s="512"/>
      <c r="AD17" s="25" t="s">
        <v>119</v>
      </c>
    </row>
    <row r="18" spans="4:34" ht="21.75" customHeight="1" thickBot="1">
      <c r="D18" s="528"/>
      <c r="E18" s="45" t="s">
        <v>120</v>
      </c>
      <c r="F18" s="520" t="s">
        <v>121</v>
      </c>
      <c r="G18" s="520"/>
      <c r="H18" s="521"/>
      <c r="I18" s="522"/>
      <c r="J18" s="523"/>
      <c r="K18" s="33" t="s">
        <v>122</v>
      </c>
      <c r="L18" s="522"/>
      <c r="M18" s="523"/>
      <c r="N18" s="34" t="s">
        <v>111</v>
      </c>
      <c r="O18" s="35" t="s">
        <v>87</v>
      </c>
      <c r="P18" s="524">
        <f>I18*T18</f>
        <v>0</v>
      </c>
      <c r="Q18" s="525"/>
      <c r="R18" s="25" t="s">
        <v>112</v>
      </c>
      <c r="S18" s="23"/>
      <c r="T18" s="510">
        <v>2.5929999999999998E-3</v>
      </c>
      <c r="U18" s="510"/>
      <c r="V18" s="25" t="s">
        <v>123</v>
      </c>
      <c r="W18" s="46"/>
      <c r="X18" s="46"/>
      <c r="Z18" s="32"/>
      <c r="AA18" s="32"/>
      <c r="AB18" s="511" t="str">
        <f>IFERROR(L18/I18,"")</f>
        <v/>
      </c>
      <c r="AC18" s="512"/>
      <c r="AD18" s="25" t="s">
        <v>124</v>
      </c>
      <c r="AF18" s="46"/>
    </row>
    <row r="19" spans="4:34" ht="23.25" customHeight="1">
      <c r="D19" s="47" t="s">
        <v>125</v>
      </c>
      <c r="E19" s="40"/>
      <c r="Y19" s="32"/>
      <c r="Z19" s="32"/>
      <c r="AA19" s="32"/>
      <c r="AB19" s="23"/>
      <c r="AC19" s="48"/>
      <c r="AD19" s="48"/>
      <c r="AE19" s="48"/>
    </row>
    <row r="20" spans="4:34" ht="15.75" customHeight="1">
      <c r="E20" s="24"/>
      <c r="F20" s="49"/>
      <c r="G20" s="49"/>
      <c r="H20" s="49"/>
      <c r="I20" s="49"/>
      <c r="X20" s="48"/>
      <c r="AF20" s="48"/>
    </row>
    <row r="21" spans="4:34" s="50" customFormat="1" ht="18.600000000000001">
      <c r="D21" s="31" t="s">
        <v>126</v>
      </c>
      <c r="F21" s="51"/>
      <c r="G21" s="51"/>
      <c r="H21" s="51"/>
      <c r="I21" s="51"/>
      <c r="J21" s="51"/>
      <c r="K21" s="51"/>
      <c r="M21" s="51"/>
      <c r="N21" s="51"/>
      <c r="O21" s="51"/>
      <c r="P21" s="51"/>
      <c r="Q21" s="51"/>
      <c r="R21" s="51"/>
      <c r="S21" s="51"/>
      <c r="U21" s="51"/>
      <c r="V21" s="36"/>
      <c r="W21" s="51"/>
      <c r="X21" s="51"/>
      <c r="Y21" s="51"/>
      <c r="Z21" s="51"/>
      <c r="AA21" s="51"/>
      <c r="AC21" s="36"/>
      <c r="AD21" s="51"/>
      <c r="AE21" s="51"/>
      <c r="AF21" s="51"/>
    </row>
    <row r="22" spans="4:34" s="50" customFormat="1" ht="3.75" customHeight="1">
      <c r="D22" s="31"/>
      <c r="F22" s="51"/>
      <c r="G22" s="51"/>
      <c r="H22" s="51"/>
      <c r="I22" s="51"/>
      <c r="J22" s="51"/>
      <c r="K22" s="51"/>
      <c r="L22" s="51"/>
      <c r="M22" s="51"/>
      <c r="N22" s="51"/>
      <c r="O22" s="51"/>
      <c r="P22" s="51"/>
      <c r="Q22" s="51"/>
      <c r="R22" s="51"/>
      <c r="S22" s="51"/>
      <c r="T22" s="51"/>
      <c r="U22" s="51"/>
      <c r="V22" s="36"/>
      <c r="W22" s="51"/>
      <c r="X22" s="51"/>
      <c r="Y22" s="51"/>
      <c r="Z22" s="51"/>
      <c r="AA22" s="51"/>
      <c r="AB22" s="51"/>
      <c r="AC22" s="36"/>
      <c r="AD22" s="51"/>
      <c r="AE22" s="51"/>
      <c r="AF22" s="51"/>
    </row>
    <row r="23" spans="4:34" s="50" customFormat="1" ht="18.600000000000001">
      <c r="D23" s="31"/>
      <c r="E23" s="47" t="s">
        <v>127</v>
      </c>
      <c r="F23" s="36"/>
      <c r="G23" s="36"/>
      <c r="H23" s="36"/>
      <c r="I23" s="36"/>
      <c r="J23" s="36"/>
      <c r="K23" s="36"/>
      <c r="L23" s="37" t="s">
        <v>128</v>
      </c>
      <c r="M23" s="51"/>
      <c r="N23" s="51"/>
      <c r="O23" s="51"/>
      <c r="P23" s="51"/>
      <c r="Q23" s="51"/>
      <c r="R23" s="51"/>
      <c r="S23" s="51"/>
      <c r="T23" s="31" t="s">
        <v>129</v>
      </c>
      <c r="U23" s="51"/>
      <c r="V23" s="36"/>
      <c r="W23" s="51"/>
      <c r="X23" s="51"/>
      <c r="Y23" s="51"/>
      <c r="Z23" s="51"/>
      <c r="AA23" s="51"/>
      <c r="AB23" s="31" t="s">
        <v>130</v>
      </c>
      <c r="AC23" s="36"/>
      <c r="AD23" s="51"/>
      <c r="AE23" s="51"/>
      <c r="AF23" s="51"/>
    </row>
    <row r="24" spans="4:34" ht="16.8" thickBot="1">
      <c r="D24" s="41"/>
      <c r="E24" s="52" t="s">
        <v>131</v>
      </c>
      <c r="F24" s="37"/>
      <c r="G24" s="37"/>
      <c r="H24" s="37"/>
      <c r="I24" s="37"/>
      <c r="J24" s="37"/>
      <c r="K24" s="37"/>
      <c r="L24" s="52" t="s">
        <v>132</v>
      </c>
      <c r="T24" s="52" t="s">
        <v>133</v>
      </c>
      <c r="V24" s="37"/>
      <c r="AB24" s="53"/>
      <c r="AG24" s="23"/>
      <c r="AH24" s="23"/>
    </row>
    <row r="25" spans="4:34" ht="18.75" customHeight="1">
      <c r="D25" s="495" t="s">
        <v>134</v>
      </c>
      <c r="E25" s="498" t="s">
        <v>135</v>
      </c>
      <c r="F25" s="514" t="s">
        <v>136</v>
      </c>
      <c r="G25" s="502"/>
      <c r="H25" s="502"/>
      <c r="I25" s="503"/>
      <c r="J25" s="504"/>
      <c r="K25" s="54" t="s">
        <v>137</v>
      </c>
      <c r="L25" s="54" t="s">
        <v>138</v>
      </c>
      <c r="M25" s="505" t="s">
        <v>139</v>
      </c>
      <c r="N25" s="506"/>
      <c r="O25" s="506"/>
      <c r="P25" s="504"/>
      <c r="Q25" s="507"/>
      <c r="T25" s="515" t="s">
        <v>140</v>
      </c>
      <c r="U25" s="516"/>
      <c r="V25" s="516"/>
      <c r="W25" s="516"/>
      <c r="X25" s="516"/>
      <c r="Y25" s="516"/>
      <c r="Z25" s="517"/>
      <c r="AA25" s="55"/>
      <c r="AB25" s="505" t="s">
        <v>141</v>
      </c>
      <c r="AC25" s="506"/>
      <c r="AD25" s="506"/>
      <c r="AE25" s="506"/>
      <c r="AF25" s="506"/>
      <c r="AG25" s="507"/>
      <c r="AH25" s="23"/>
    </row>
    <row r="26" spans="4:34" ht="30">
      <c r="D26" s="497"/>
      <c r="E26" s="513"/>
      <c r="F26" s="56" t="s">
        <v>142</v>
      </c>
      <c r="G26" s="57" t="s">
        <v>143</v>
      </c>
      <c r="H26" s="57" t="s">
        <v>144</v>
      </c>
      <c r="I26" s="57" t="s">
        <v>145</v>
      </c>
      <c r="J26" s="58" t="s">
        <v>146</v>
      </c>
      <c r="K26" s="59" t="s">
        <v>147</v>
      </c>
      <c r="L26" s="59" t="s">
        <v>148</v>
      </c>
      <c r="M26" s="60" t="s">
        <v>149</v>
      </c>
      <c r="N26" s="57" t="s">
        <v>150</v>
      </c>
      <c r="O26" s="57" t="s">
        <v>151</v>
      </c>
      <c r="P26" s="57" t="s">
        <v>152</v>
      </c>
      <c r="Q26" s="61" t="s">
        <v>153</v>
      </c>
      <c r="T26" s="60" t="s">
        <v>154</v>
      </c>
      <c r="U26" s="57" t="s">
        <v>155</v>
      </c>
      <c r="V26" s="57" t="s">
        <v>156</v>
      </c>
      <c r="W26" s="57" t="s">
        <v>157</v>
      </c>
      <c r="X26" s="62" t="s">
        <v>158</v>
      </c>
      <c r="Y26" s="57" t="s">
        <v>159</v>
      </c>
      <c r="Z26" s="63" t="s">
        <v>160</v>
      </c>
      <c r="AA26" s="64"/>
      <c r="AB26" s="60" t="s">
        <v>161</v>
      </c>
      <c r="AC26" s="57" t="s">
        <v>162</v>
      </c>
      <c r="AD26" s="57" t="s">
        <v>163</v>
      </c>
      <c r="AE26" s="57" t="s">
        <v>164</v>
      </c>
      <c r="AF26" s="57" t="s">
        <v>165</v>
      </c>
      <c r="AG26" s="65" t="s">
        <v>166</v>
      </c>
      <c r="AH26" s="23"/>
    </row>
    <row r="27" spans="4:34" ht="17.25" customHeight="1">
      <c r="D27" s="66" t="s">
        <v>167</v>
      </c>
      <c r="E27" s="67"/>
      <c r="F27" s="68"/>
      <c r="G27" s="69"/>
      <c r="H27" s="69"/>
      <c r="I27" s="70"/>
      <c r="J27" s="70"/>
      <c r="K27" s="71"/>
      <c r="L27" s="72"/>
      <c r="M27" s="73">
        <f t="shared" ref="M27:M38" si="0">F27*K27*L27</f>
        <v>0</v>
      </c>
      <c r="N27" s="74">
        <f t="shared" ref="N27:N38" si="1">G27*K27*L27</f>
        <v>0</v>
      </c>
      <c r="O27" s="74">
        <f t="shared" ref="O27:O38" si="2">H27*K27*L27</f>
        <v>0</v>
      </c>
      <c r="P27" s="75">
        <f t="shared" ref="P27:P38" si="3">I27*K27*L27</f>
        <v>0</v>
      </c>
      <c r="Q27" s="76">
        <f t="shared" ref="Q27:Q38" si="4">J27*K27*L27</f>
        <v>0</v>
      </c>
      <c r="R27" s="77"/>
      <c r="S27" s="77"/>
      <c r="T27" s="78" t="str">
        <f t="shared" ref="T27:T38" si="5">IFERROR($P$16*M27/($M$39+$M$44+$M$49+$M$61+$M$65),"")</f>
        <v/>
      </c>
      <c r="U27" s="79" t="str">
        <f t="shared" ref="U27:U38" si="6">IFERROR($P$17*N27/($N$39+$N$44+$N$49+$N$61+$N$65),"")</f>
        <v/>
      </c>
      <c r="V27" s="79" t="str">
        <f t="shared" ref="V27:V38" si="7">IFERROR($P$16*$M$61/($M$39+$M$44+$M$49+$M$61+$M$65)*O27/$O$39,"")</f>
        <v/>
      </c>
      <c r="W27" s="79" t="str">
        <f t="shared" ref="W27:W38" si="8">IFERROR(($P$17*($N$65/($N$39+$N$44+$N$49+$N$65))+$P$18*$Q$65/($Q$39+$Q$44+$Q$49+$Q$65))*P27/$P$39,"")</f>
        <v/>
      </c>
      <c r="X27" s="80" t="str">
        <f t="shared" ref="X27:X38" si="9">IFERROR($P$18*Q27/($Q$39+$Q$44+$Q$49+$Q$61+$Q$65),"")</f>
        <v/>
      </c>
      <c r="Y27" s="81">
        <f>SUM(T27:X27)</f>
        <v>0</v>
      </c>
      <c r="Z27" s="82" t="str">
        <f t="shared" ref="Z27:Z38" si="10">IFERROR(Y27/$Y$39,"")</f>
        <v/>
      </c>
      <c r="AA27" s="83"/>
      <c r="AB27" s="73" t="str">
        <f t="shared" ref="AB27:AB38" si="11">IFERROR($L$16*M27/($M$39+$M$44+$M$49+$M$61+$M$65)/1000,"")</f>
        <v/>
      </c>
      <c r="AC27" s="74" t="str">
        <f t="shared" ref="AC27:AC38" si="12">IFERROR($L$17*N27/($N$39+$N$44+$N$49+$N$61+$N$65)/1000,"")</f>
        <v/>
      </c>
      <c r="AD27" s="74" t="str">
        <f t="shared" ref="AD27:AD38" si="13">IFERROR($L$16*$M$61/($M$39+$M$44+$M$49+$M$61+$M$65)*O27/$O$39/1000,"")</f>
        <v/>
      </c>
      <c r="AE27" s="74" t="str">
        <f t="shared" ref="AE27:AE38" si="14">IFERROR(($L$17*($N$65/($N$39+$N$44+$N$49+$N$65))+$L$18*$Q$65/($Q$39+$Q$44+$Q$49+$Q$65))*P27/$P$39/1000,"")</f>
        <v/>
      </c>
      <c r="AF27" s="74" t="str">
        <f t="shared" ref="AF27:AF38" si="15">IFERROR($L$18*Q27/($Q$39+$Q$44+$Q$49+$Q$61+$Q$65)/1000,"")</f>
        <v/>
      </c>
      <c r="AG27" s="84">
        <f>SUM(AB27:AF27)</f>
        <v>0</v>
      </c>
      <c r="AH27" s="23"/>
    </row>
    <row r="28" spans="4:34" ht="17.25" customHeight="1">
      <c r="D28" s="85"/>
      <c r="F28" s="86"/>
      <c r="G28" s="87"/>
      <c r="H28" s="87"/>
      <c r="I28" s="88"/>
      <c r="J28" s="88"/>
      <c r="K28" s="71"/>
      <c r="L28" s="72"/>
      <c r="M28" s="73">
        <f t="shared" si="0"/>
        <v>0</v>
      </c>
      <c r="N28" s="74">
        <f t="shared" si="1"/>
        <v>0</v>
      </c>
      <c r="O28" s="74">
        <f t="shared" si="2"/>
        <v>0</v>
      </c>
      <c r="P28" s="75">
        <f t="shared" si="3"/>
        <v>0</v>
      </c>
      <c r="Q28" s="76">
        <f t="shared" si="4"/>
        <v>0</v>
      </c>
      <c r="R28" s="77"/>
      <c r="S28" s="77"/>
      <c r="T28" s="78" t="str">
        <f t="shared" si="5"/>
        <v/>
      </c>
      <c r="U28" s="79" t="str">
        <f t="shared" si="6"/>
        <v/>
      </c>
      <c r="V28" s="79" t="str">
        <f t="shared" si="7"/>
        <v/>
      </c>
      <c r="W28" s="79" t="str">
        <f t="shared" si="8"/>
        <v/>
      </c>
      <c r="X28" s="80" t="str">
        <f t="shared" si="9"/>
        <v/>
      </c>
      <c r="Y28" s="81">
        <f t="shared" ref="Y28:Y38" si="16">SUM(T28:X28)</f>
        <v>0</v>
      </c>
      <c r="Z28" s="82" t="str">
        <f t="shared" si="10"/>
        <v/>
      </c>
      <c r="AA28" s="83"/>
      <c r="AB28" s="73" t="str">
        <f t="shared" si="11"/>
        <v/>
      </c>
      <c r="AC28" s="74" t="str">
        <f t="shared" si="12"/>
        <v/>
      </c>
      <c r="AD28" s="74" t="str">
        <f t="shared" si="13"/>
        <v/>
      </c>
      <c r="AE28" s="74" t="str">
        <f t="shared" si="14"/>
        <v/>
      </c>
      <c r="AF28" s="74" t="str">
        <f t="shared" si="15"/>
        <v/>
      </c>
      <c r="AG28" s="84">
        <f t="shared" ref="AG28:AG49" si="17">SUM(AB28:AF28)</f>
        <v>0</v>
      </c>
      <c r="AH28" s="23"/>
    </row>
    <row r="29" spans="4:34" ht="17.25" customHeight="1">
      <c r="D29" s="494"/>
      <c r="E29" s="67"/>
      <c r="F29" s="86"/>
      <c r="G29" s="87"/>
      <c r="H29" s="87"/>
      <c r="I29" s="88"/>
      <c r="J29" s="88"/>
      <c r="K29" s="71"/>
      <c r="L29" s="72"/>
      <c r="M29" s="73">
        <f t="shared" si="0"/>
        <v>0</v>
      </c>
      <c r="N29" s="74">
        <f t="shared" si="1"/>
        <v>0</v>
      </c>
      <c r="O29" s="74">
        <f t="shared" si="2"/>
        <v>0</v>
      </c>
      <c r="P29" s="75">
        <f t="shared" si="3"/>
        <v>0</v>
      </c>
      <c r="Q29" s="76">
        <f t="shared" si="4"/>
        <v>0</v>
      </c>
      <c r="R29" s="77"/>
      <c r="S29" s="77"/>
      <c r="T29" s="78" t="str">
        <f t="shared" si="5"/>
        <v/>
      </c>
      <c r="U29" s="79" t="str">
        <f t="shared" si="6"/>
        <v/>
      </c>
      <c r="V29" s="79" t="str">
        <f t="shared" si="7"/>
        <v/>
      </c>
      <c r="W29" s="79" t="str">
        <f t="shared" si="8"/>
        <v/>
      </c>
      <c r="X29" s="80" t="str">
        <f t="shared" si="9"/>
        <v/>
      </c>
      <c r="Y29" s="81">
        <f t="shared" si="16"/>
        <v>0</v>
      </c>
      <c r="Z29" s="82" t="str">
        <f t="shared" si="10"/>
        <v/>
      </c>
      <c r="AA29" s="83"/>
      <c r="AB29" s="73" t="str">
        <f t="shared" si="11"/>
        <v/>
      </c>
      <c r="AC29" s="74" t="str">
        <f t="shared" si="12"/>
        <v/>
      </c>
      <c r="AD29" s="74" t="str">
        <f t="shared" si="13"/>
        <v/>
      </c>
      <c r="AE29" s="74" t="str">
        <f t="shared" si="14"/>
        <v/>
      </c>
      <c r="AF29" s="74" t="str">
        <f t="shared" si="15"/>
        <v/>
      </c>
      <c r="AG29" s="84">
        <f t="shared" si="17"/>
        <v>0</v>
      </c>
      <c r="AH29" s="23"/>
    </row>
    <row r="30" spans="4:34" ht="17.25" customHeight="1">
      <c r="D30" s="494"/>
      <c r="E30" s="67"/>
      <c r="F30" s="68"/>
      <c r="G30" s="69"/>
      <c r="H30" s="69"/>
      <c r="I30" s="70"/>
      <c r="J30" s="70"/>
      <c r="K30" s="71"/>
      <c r="L30" s="90"/>
      <c r="M30" s="73">
        <f t="shared" si="0"/>
        <v>0</v>
      </c>
      <c r="N30" s="74">
        <f t="shared" si="1"/>
        <v>0</v>
      </c>
      <c r="O30" s="74">
        <f t="shared" si="2"/>
        <v>0</v>
      </c>
      <c r="P30" s="75">
        <f t="shared" si="3"/>
        <v>0</v>
      </c>
      <c r="Q30" s="76">
        <f t="shared" si="4"/>
        <v>0</v>
      </c>
      <c r="R30" s="77"/>
      <c r="S30" s="77"/>
      <c r="T30" s="78" t="str">
        <f t="shared" si="5"/>
        <v/>
      </c>
      <c r="U30" s="79" t="str">
        <f t="shared" si="6"/>
        <v/>
      </c>
      <c r="V30" s="79" t="str">
        <f t="shared" si="7"/>
        <v/>
      </c>
      <c r="W30" s="79" t="str">
        <f t="shared" si="8"/>
        <v/>
      </c>
      <c r="X30" s="80" t="str">
        <f t="shared" si="9"/>
        <v/>
      </c>
      <c r="Y30" s="81">
        <f t="shared" si="16"/>
        <v>0</v>
      </c>
      <c r="Z30" s="82" t="str">
        <f t="shared" si="10"/>
        <v/>
      </c>
      <c r="AA30" s="83"/>
      <c r="AB30" s="73" t="str">
        <f t="shared" si="11"/>
        <v/>
      </c>
      <c r="AC30" s="74" t="str">
        <f t="shared" si="12"/>
        <v/>
      </c>
      <c r="AD30" s="74" t="str">
        <f t="shared" si="13"/>
        <v/>
      </c>
      <c r="AE30" s="74" t="str">
        <f t="shared" si="14"/>
        <v/>
      </c>
      <c r="AF30" s="74" t="str">
        <f t="shared" si="15"/>
        <v/>
      </c>
      <c r="AG30" s="84">
        <f t="shared" si="17"/>
        <v>0</v>
      </c>
      <c r="AH30" s="23"/>
    </row>
    <row r="31" spans="4:34" ht="17.25" customHeight="1">
      <c r="D31" s="494"/>
      <c r="E31" s="67"/>
      <c r="F31" s="68"/>
      <c r="G31" s="69"/>
      <c r="H31" s="69"/>
      <c r="I31" s="70"/>
      <c r="J31" s="70"/>
      <c r="K31" s="71"/>
      <c r="L31" s="90"/>
      <c r="M31" s="73">
        <f t="shared" si="0"/>
        <v>0</v>
      </c>
      <c r="N31" s="74">
        <f t="shared" si="1"/>
        <v>0</v>
      </c>
      <c r="O31" s="74">
        <f t="shared" si="2"/>
        <v>0</v>
      </c>
      <c r="P31" s="75">
        <f t="shared" si="3"/>
        <v>0</v>
      </c>
      <c r="Q31" s="76">
        <f t="shared" si="4"/>
        <v>0</v>
      </c>
      <c r="R31" s="77"/>
      <c r="S31" s="77"/>
      <c r="T31" s="78" t="str">
        <f t="shared" si="5"/>
        <v/>
      </c>
      <c r="U31" s="79" t="str">
        <f t="shared" si="6"/>
        <v/>
      </c>
      <c r="V31" s="79" t="str">
        <f t="shared" si="7"/>
        <v/>
      </c>
      <c r="W31" s="79" t="str">
        <f t="shared" si="8"/>
        <v/>
      </c>
      <c r="X31" s="80" t="str">
        <f t="shared" si="9"/>
        <v/>
      </c>
      <c r="Y31" s="81">
        <f t="shared" si="16"/>
        <v>0</v>
      </c>
      <c r="Z31" s="82" t="str">
        <f t="shared" si="10"/>
        <v/>
      </c>
      <c r="AA31" s="83"/>
      <c r="AB31" s="73" t="str">
        <f t="shared" si="11"/>
        <v/>
      </c>
      <c r="AC31" s="74" t="str">
        <f t="shared" si="12"/>
        <v/>
      </c>
      <c r="AD31" s="74" t="str">
        <f t="shared" si="13"/>
        <v/>
      </c>
      <c r="AE31" s="74" t="str">
        <f t="shared" si="14"/>
        <v/>
      </c>
      <c r="AF31" s="74" t="str">
        <f t="shared" si="15"/>
        <v/>
      </c>
      <c r="AG31" s="84">
        <f t="shared" si="17"/>
        <v>0</v>
      </c>
      <c r="AH31" s="23"/>
    </row>
    <row r="32" spans="4:34" ht="17.25" customHeight="1">
      <c r="D32" s="494"/>
      <c r="E32" s="67"/>
      <c r="F32" s="86"/>
      <c r="G32" s="87"/>
      <c r="H32" s="87"/>
      <c r="I32" s="88"/>
      <c r="J32" s="88"/>
      <c r="K32" s="71"/>
      <c r="L32" s="90"/>
      <c r="M32" s="73">
        <f t="shared" si="0"/>
        <v>0</v>
      </c>
      <c r="N32" s="74">
        <f t="shared" si="1"/>
        <v>0</v>
      </c>
      <c r="O32" s="74">
        <f t="shared" si="2"/>
        <v>0</v>
      </c>
      <c r="P32" s="75">
        <f t="shared" si="3"/>
        <v>0</v>
      </c>
      <c r="Q32" s="76">
        <f t="shared" si="4"/>
        <v>0</v>
      </c>
      <c r="R32" s="77"/>
      <c r="S32" s="77"/>
      <c r="T32" s="78" t="str">
        <f t="shared" si="5"/>
        <v/>
      </c>
      <c r="U32" s="79" t="str">
        <f t="shared" si="6"/>
        <v/>
      </c>
      <c r="V32" s="79" t="str">
        <f t="shared" si="7"/>
        <v/>
      </c>
      <c r="W32" s="79" t="str">
        <f t="shared" si="8"/>
        <v/>
      </c>
      <c r="X32" s="80" t="str">
        <f t="shared" si="9"/>
        <v/>
      </c>
      <c r="Y32" s="81">
        <f t="shared" si="16"/>
        <v>0</v>
      </c>
      <c r="Z32" s="82" t="str">
        <f t="shared" si="10"/>
        <v/>
      </c>
      <c r="AA32" s="83"/>
      <c r="AB32" s="73" t="str">
        <f t="shared" si="11"/>
        <v/>
      </c>
      <c r="AC32" s="74" t="str">
        <f t="shared" si="12"/>
        <v/>
      </c>
      <c r="AD32" s="74" t="str">
        <f t="shared" si="13"/>
        <v/>
      </c>
      <c r="AE32" s="74" t="str">
        <f t="shared" si="14"/>
        <v/>
      </c>
      <c r="AF32" s="74" t="str">
        <f t="shared" si="15"/>
        <v/>
      </c>
      <c r="AG32" s="84">
        <f t="shared" si="17"/>
        <v>0</v>
      </c>
      <c r="AH32" s="23"/>
    </row>
    <row r="33" spans="4:34" ht="17.25" customHeight="1">
      <c r="D33" s="494"/>
      <c r="E33" s="67"/>
      <c r="F33" s="86"/>
      <c r="G33" s="87"/>
      <c r="H33" s="87"/>
      <c r="I33" s="88"/>
      <c r="J33" s="88"/>
      <c r="K33" s="71"/>
      <c r="L33" s="90"/>
      <c r="M33" s="73">
        <f t="shared" si="0"/>
        <v>0</v>
      </c>
      <c r="N33" s="74">
        <f t="shared" si="1"/>
        <v>0</v>
      </c>
      <c r="O33" s="74">
        <f t="shared" si="2"/>
        <v>0</v>
      </c>
      <c r="P33" s="75">
        <f t="shared" si="3"/>
        <v>0</v>
      </c>
      <c r="Q33" s="76">
        <f t="shared" si="4"/>
        <v>0</v>
      </c>
      <c r="R33" s="77"/>
      <c r="S33" s="77"/>
      <c r="T33" s="78" t="str">
        <f t="shared" si="5"/>
        <v/>
      </c>
      <c r="U33" s="79" t="str">
        <f t="shared" si="6"/>
        <v/>
      </c>
      <c r="V33" s="79" t="str">
        <f t="shared" si="7"/>
        <v/>
      </c>
      <c r="W33" s="79" t="str">
        <f t="shared" si="8"/>
        <v/>
      </c>
      <c r="X33" s="80" t="str">
        <f t="shared" si="9"/>
        <v/>
      </c>
      <c r="Y33" s="81">
        <f t="shared" si="16"/>
        <v>0</v>
      </c>
      <c r="Z33" s="82" t="str">
        <f t="shared" si="10"/>
        <v/>
      </c>
      <c r="AA33" s="83"/>
      <c r="AB33" s="73" t="str">
        <f t="shared" si="11"/>
        <v/>
      </c>
      <c r="AC33" s="74" t="str">
        <f t="shared" si="12"/>
        <v/>
      </c>
      <c r="AD33" s="74" t="str">
        <f t="shared" si="13"/>
        <v/>
      </c>
      <c r="AE33" s="74" t="str">
        <f t="shared" si="14"/>
        <v/>
      </c>
      <c r="AF33" s="74" t="str">
        <f t="shared" si="15"/>
        <v/>
      </c>
      <c r="AG33" s="84">
        <f t="shared" si="17"/>
        <v>0</v>
      </c>
      <c r="AH33" s="23"/>
    </row>
    <row r="34" spans="4:34" ht="17.25" customHeight="1">
      <c r="D34" s="89"/>
      <c r="E34" s="67"/>
      <c r="F34" s="86"/>
      <c r="G34" s="87"/>
      <c r="H34" s="87"/>
      <c r="I34" s="88"/>
      <c r="J34" s="88"/>
      <c r="K34" s="71"/>
      <c r="L34" s="90"/>
      <c r="M34" s="73">
        <f t="shared" si="0"/>
        <v>0</v>
      </c>
      <c r="N34" s="74">
        <f t="shared" si="1"/>
        <v>0</v>
      </c>
      <c r="O34" s="74">
        <f t="shared" si="2"/>
        <v>0</v>
      </c>
      <c r="P34" s="75">
        <f t="shared" si="3"/>
        <v>0</v>
      </c>
      <c r="Q34" s="76">
        <f t="shared" si="4"/>
        <v>0</v>
      </c>
      <c r="R34" s="77"/>
      <c r="S34" s="77"/>
      <c r="T34" s="78" t="str">
        <f t="shared" si="5"/>
        <v/>
      </c>
      <c r="U34" s="79" t="str">
        <f t="shared" si="6"/>
        <v/>
      </c>
      <c r="V34" s="79" t="str">
        <f t="shared" si="7"/>
        <v/>
      </c>
      <c r="W34" s="79" t="str">
        <f t="shared" si="8"/>
        <v/>
      </c>
      <c r="X34" s="80" t="str">
        <f t="shared" si="9"/>
        <v/>
      </c>
      <c r="Y34" s="81">
        <f t="shared" si="16"/>
        <v>0</v>
      </c>
      <c r="Z34" s="82" t="str">
        <f t="shared" si="10"/>
        <v/>
      </c>
      <c r="AA34" s="83"/>
      <c r="AB34" s="73" t="str">
        <f t="shared" si="11"/>
        <v/>
      </c>
      <c r="AC34" s="74" t="str">
        <f t="shared" si="12"/>
        <v/>
      </c>
      <c r="AD34" s="74" t="str">
        <f t="shared" si="13"/>
        <v/>
      </c>
      <c r="AE34" s="74" t="str">
        <f t="shared" si="14"/>
        <v/>
      </c>
      <c r="AF34" s="74" t="str">
        <f t="shared" si="15"/>
        <v/>
      </c>
      <c r="AG34" s="84">
        <f t="shared" si="17"/>
        <v>0</v>
      </c>
      <c r="AH34" s="23"/>
    </row>
    <row r="35" spans="4:34" ht="17.25" customHeight="1">
      <c r="D35" s="89"/>
      <c r="E35" s="67"/>
      <c r="F35" s="86"/>
      <c r="G35" s="87"/>
      <c r="H35" s="87"/>
      <c r="I35" s="88"/>
      <c r="J35" s="88"/>
      <c r="K35" s="71"/>
      <c r="L35" s="90"/>
      <c r="M35" s="73">
        <f t="shared" si="0"/>
        <v>0</v>
      </c>
      <c r="N35" s="74">
        <f t="shared" si="1"/>
        <v>0</v>
      </c>
      <c r="O35" s="74">
        <f t="shared" si="2"/>
        <v>0</v>
      </c>
      <c r="P35" s="75">
        <f t="shared" si="3"/>
        <v>0</v>
      </c>
      <c r="Q35" s="76">
        <f t="shared" si="4"/>
        <v>0</v>
      </c>
      <c r="R35" s="77"/>
      <c r="S35" s="77"/>
      <c r="T35" s="78" t="str">
        <f t="shared" si="5"/>
        <v/>
      </c>
      <c r="U35" s="79" t="str">
        <f t="shared" si="6"/>
        <v/>
      </c>
      <c r="V35" s="79" t="str">
        <f t="shared" si="7"/>
        <v/>
      </c>
      <c r="W35" s="79" t="str">
        <f t="shared" si="8"/>
        <v/>
      </c>
      <c r="X35" s="80" t="str">
        <f t="shared" si="9"/>
        <v/>
      </c>
      <c r="Y35" s="81">
        <f t="shared" si="16"/>
        <v>0</v>
      </c>
      <c r="Z35" s="82" t="str">
        <f t="shared" si="10"/>
        <v/>
      </c>
      <c r="AA35" s="83"/>
      <c r="AB35" s="73" t="str">
        <f t="shared" si="11"/>
        <v/>
      </c>
      <c r="AC35" s="74" t="str">
        <f t="shared" si="12"/>
        <v/>
      </c>
      <c r="AD35" s="74" t="str">
        <f t="shared" si="13"/>
        <v/>
      </c>
      <c r="AE35" s="74" t="str">
        <f t="shared" si="14"/>
        <v/>
      </c>
      <c r="AF35" s="74" t="str">
        <f t="shared" si="15"/>
        <v/>
      </c>
      <c r="AG35" s="84">
        <f t="shared" si="17"/>
        <v>0</v>
      </c>
      <c r="AH35" s="23"/>
    </row>
    <row r="36" spans="4:34" ht="17.25" customHeight="1">
      <c r="D36" s="89"/>
      <c r="E36" s="67"/>
      <c r="F36" s="68"/>
      <c r="G36" s="69"/>
      <c r="H36" s="69"/>
      <c r="I36" s="70"/>
      <c r="J36" s="70"/>
      <c r="K36" s="71"/>
      <c r="L36" s="72"/>
      <c r="M36" s="73">
        <f t="shared" si="0"/>
        <v>0</v>
      </c>
      <c r="N36" s="74">
        <f t="shared" si="1"/>
        <v>0</v>
      </c>
      <c r="O36" s="74">
        <f t="shared" si="2"/>
        <v>0</v>
      </c>
      <c r="P36" s="75">
        <f t="shared" si="3"/>
        <v>0</v>
      </c>
      <c r="Q36" s="76">
        <f t="shared" si="4"/>
        <v>0</v>
      </c>
      <c r="R36" s="77"/>
      <c r="S36" s="77"/>
      <c r="T36" s="78" t="str">
        <f t="shared" si="5"/>
        <v/>
      </c>
      <c r="U36" s="79" t="str">
        <f t="shared" si="6"/>
        <v/>
      </c>
      <c r="V36" s="79" t="str">
        <f t="shared" si="7"/>
        <v/>
      </c>
      <c r="W36" s="79" t="str">
        <f t="shared" si="8"/>
        <v/>
      </c>
      <c r="X36" s="80" t="str">
        <f t="shared" si="9"/>
        <v/>
      </c>
      <c r="Y36" s="81">
        <f t="shared" si="16"/>
        <v>0</v>
      </c>
      <c r="Z36" s="82" t="str">
        <f t="shared" si="10"/>
        <v/>
      </c>
      <c r="AA36" s="83"/>
      <c r="AB36" s="73" t="str">
        <f t="shared" si="11"/>
        <v/>
      </c>
      <c r="AC36" s="74" t="str">
        <f t="shared" si="12"/>
        <v/>
      </c>
      <c r="AD36" s="74" t="str">
        <f t="shared" si="13"/>
        <v/>
      </c>
      <c r="AE36" s="74" t="str">
        <f t="shared" si="14"/>
        <v/>
      </c>
      <c r="AF36" s="74" t="str">
        <f t="shared" si="15"/>
        <v/>
      </c>
      <c r="AG36" s="84">
        <f t="shared" si="17"/>
        <v>0</v>
      </c>
      <c r="AH36" s="23"/>
    </row>
    <row r="37" spans="4:34" ht="17.25" customHeight="1">
      <c r="D37" s="85"/>
      <c r="E37" s="67"/>
      <c r="F37" s="86"/>
      <c r="G37" s="87"/>
      <c r="H37" s="87"/>
      <c r="I37" s="88"/>
      <c r="J37" s="88"/>
      <c r="K37" s="71"/>
      <c r="L37" s="90"/>
      <c r="M37" s="73">
        <f t="shared" si="0"/>
        <v>0</v>
      </c>
      <c r="N37" s="74">
        <f t="shared" si="1"/>
        <v>0</v>
      </c>
      <c r="O37" s="74">
        <f t="shared" si="2"/>
        <v>0</v>
      </c>
      <c r="P37" s="75">
        <f t="shared" si="3"/>
        <v>0</v>
      </c>
      <c r="Q37" s="76">
        <f t="shared" si="4"/>
        <v>0</v>
      </c>
      <c r="R37" s="77"/>
      <c r="S37" s="77"/>
      <c r="T37" s="78" t="str">
        <f t="shared" si="5"/>
        <v/>
      </c>
      <c r="U37" s="79" t="str">
        <f t="shared" si="6"/>
        <v/>
      </c>
      <c r="V37" s="79" t="str">
        <f t="shared" si="7"/>
        <v/>
      </c>
      <c r="W37" s="79" t="str">
        <f t="shared" si="8"/>
        <v/>
      </c>
      <c r="X37" s="80" t="str">
        <f t="shared" si="9"/>
        <v/>
      </c>
      <c r="Y37" s="81">
        <f t="shared" si="16"/>
        <v>0</v>
      </c>
      <c r="Z37" s="82" t="str">
        <f t="shared" si="10"/>
        <v/>
      </c>
      <c r="AA37" s="83"/>
      <c r="AB37" s="73" t="str">
        <f t="shared" si="11"/>
        <v/>
      </c>
      <c r="AC37" s="74" t="str">
        <f t="shared" si="12"/>
        <v/>
      </c>
      <c r="AD37" s="74" t="str">
        <f t="shared" si="13"/>
        <v/>
      </c>
      <c r="AE37" s="74" t="str">
        <f t="shared" si="14"/>
        <v/>
      </c>
      <c r="AF37" s="74" t="str">
        <f t="shared" si="15"/>
        <v/>
      </c>
      <c r="AG37" s="84">
        <f t="shared" si="17"/>
        <v>0</v>
      </c>
      <c r="AH37" s="23"/>
    </row>
    <row r="38" spans="4:34" ht="17.25" customHeight="1" thickBot="1">
      <c r="D38" s="85"/>
      <c r="E38" s="91"/>
      <c r="F38" s="92"/>
      <c r="G38" s="93"/>
      <c r="H38" s="93"/>
      <c r="I38" s="94"/>
      <c r="J38" s="94"/>
      <c r="K38" s="95"/>
      <c r="L38" s="96"/>
      <c r="M38" s="97">
        <f t="shared" si="0"/>
        <v>0</v>
      </c>
      <c r="N38" s="98">
        <f t="shared" si="1"/>
        <v>0</v>
      </c>
      <c r="O38" s="98">
        <f t="shared" si="2"/>
        <v>0</v>
      </c>
      <c r="P38" s="99">
        <f t="shared" si="3"/>
        <v>0</v>
      </c>
      <c r="Q38" s="100">
        <f t="shared" si="4"/>
        <v>0</v>
      </c>
      <c r="R38" s="77"/>
      <c r="S38" s="77"/>
      <c r="T38" s="78" t="str">
        <f t="shared" si="5"/>
        <v/>
      </c>
      <c r="U38" s="79" t="str">
        <f t="shared" si="6"/>
        <v/>
      </c>
      <c r="V38" s="79" t="str">
        <f t="shared" si="7"/>
        <v/>
      </c>
      <c r="W38" s="79" t="str">
        <f t="shared" si="8"/>
        <v/>
      </c>
      <c r="X38" s="80" t="str">
        <f t="shared" si="9"/>
        <v/>
      </c>
      <c r="Y38" s="101">
        <f t="shared" si="16"/>
        <v>0</v>
      </c>
      <c r="Z38" s="82" t="str">
        <f t="shared" si="10"/>
        <v/>
      </c>
      <c r="AA38" s="83"/>
      <c r="AB38" s="73" t="str">
        <f t="shared" si="11"/>
        <v/>
      </c>
      <c r="AC38" s="74" t="str">
        <f t="shared" si="12"/>
        <v/>
      </c>
      <c r="AD38" s="74" t="str">
        <f t="shared" si="13"/>
        <v/>
      </c>
      <c r="AE38" s="74" t="str">
        <f t="shared" si="14"/>
        <v/>
      </c>
      <c r="AF38" s="74" t="str">
        <f t="shared" si="15"/>
        <v/>
      </c>
      <c r="AG38" s="102">
        <f t="shared" si="17"/>
        <v>0</v>
      </c>
      <c r="AH38" s="23"/>
    </row>
    <row r="39" spans="4:34" ht="17.25" customHeight="1" thickTop="1" thickBot="1">
      <c r="D39" s="103"/>
      <c r="E39" s="104" t="s">
        <v>168</v>
      </c>
      <c r="F39" s="105"/>
      <c r="G39" s="106"/>
      <c r="H39" s="106"/>
      <c r="I39" s="107"/>
      <c r="J39" s="107"/>
      <c r="K39" s="105"/>
      <c r="L39" s="108"/>
      <c r="M39" s="109">
        <f>SUM(M27:M38)</f>
        <v>0</v>
      </c>
      <c r="N39" s="110">
        <f>SUM(N27:N38)</f>
        <v>0</v>
      </c>
      <c r="O39" s="110">
        <f>SUM(O27:O38)</f>
        <v>0</v>
      </c>
      <c r="P39" s="110">
        <f>SUM(P27:P38)</f>
        <v>0</v>
      </c>
      <c r="Q39" s="111">
        <f>SUM(Q27:Q38)</f>
        <v>0</v>
      </c>
      <c r="T39" s="112">
        <f t="shared" ref="T39:Z39" si="18">SUM(T27:T38)</f>
        <v>0</v>
      </c>
      <c r="U39" s="113">
        <f t="shared" si="18"/>
        <v>0</v>
      </c>
      <c r="V39" s="113">
        <f t="shared" si="18"/>
        <v>0</v>
      </c>
      <c r="W39" s="113">
        <f t="shared" si="18"/>
        <v>0</v>
      </c>
      <c r="X39" s="113">
        <f t="shared" si="18"/>
        <v>0</v>
      </c>
      <c r="Y39" s="114">
        <f t="shared" si="18"/>
        <v>0</v>
      </c>
      <c r="Z39" s="115">
        <f t="shared" si="18"/>
        <v>0</v>
      </c>
      <c r="AA39" s="116"/>
      <c r="AB39" s="109">
        <f>SUM(AB27:AB38)</f>
        <v>0</v>
      </c>
      <c r="AC39" s="110">
        <f>SUM(AC27:AC38)</f>
        <v>0</v>
      </c>
      <c r="AD39" s="110">
        <f>SUM(AD27:AD38)</f>
        <v>0</v>
      </c>
      <c r="AE39" s="110">
        <f>SUM(AE27:AE38)</f>
        <v>0</v>
      </c>
      <c r="AF39" s="110">
        <f>SUM(AF27:AF38)</f>
        <v>0</v>
      </c>
      <c r="AG39" s="117">
        <f t="shared" si="17"/>
        <v>0</v>
      </c>
      <c r="AH39" s="23"/>
    </row>
    <row r="40" spans="4:34" ht="17.25" customHeight="1" thickBot="1">
      <c r="D40" s="118" t="s">
        <v>169</v>
      </c>
      <c r="E40" s="119"/>
      <c r="F40" s="120"/>
      <c r="G40" s="121"/>
      <c r="H40" s="121"/>
      <c r="I40" s="122"/>
      <c r="J40" s="122"/>
      <c r="K40" s="123"/>
      <c r="L40" s="124"/>
      <c r="M40" s="125">
        <f>F40*K40*L40</f>
        <v>0</v>
      </c>
      <c r="N40" s="121"/>
      <c r="O40" s="121"/>
      <c r="P40" s="122"/>
      <c r="Q40" s="126"/>
      <c r="R40" s="77"/>
      <c r="S40" s="77"/>
      <c r="T40" s="78" t="str">
        <f>IFERROR($P$16*M40/($M$39+$M$44+$M$49+$M$61+$M$65),"")</f>
        <v/>
      </c>
      <c r="U40" s="127"/>
      <c r="V40" s="127"/>
      <c r="W40" s="128"/>
      <c r="X40" s="128"/>
      <c r="Y40" s="129">
        <f t="shared" ref="Y40:Y43" si="19">SUM(T40:X40)</f>
        <v>0</v>
      </c>
      <c r="Z40" s="130" t="str">
        <f>IFERROR(Y40/$Y$44,"")</f>
        <v/>
      </c>
      <c r="AA40" s="83"/>
      <c r="AB40" s="125" t="str">
        <f>IFERROR($L$16*M40/($M$39+$M$44+$M$49+$M$61+$M$65)/1000,"")</f>
        <v/>
      </c>
      <c r="AC40" s="121"/>
      <c r="AD40" s="121"/>
      <c r="AE40" s="121"/>
      <c r="AF40" s="121"/>
      <c r="AG40" s="131">
        <f t="shared" si="17"/>
        <v>0</v>
      </c>
      <c r="AH40" s="23"/>
    </row>
    <row r="41" spans="4:34" ht="17.25" customHeight="1" thickBot="1">
      <c r="D41" s="85"/>
      <c r="E41" s="132"/>
      <c r="F41" s="133"/>
      <c r="G41" s="134"/>
      <c r="H41" s="134"/>
      <c r="I41" s="135"/>
      <c r="J41" s="135"/>
      <c r="K41" s="71"/>
      <c r="L41" s="90"/>
      <c r="M41" s="73">
        <f>F41*K41*L41</f>
        <v>0</v>
      </c>
      <c r="N41" s="134"/>
      <c r="O41" s="134"/>
      <c r="P41" s="135"/>
      <c r="Q41" s="136"/>
      <c r="R41" s="77"/>
      <c r="S41" s="77"/>
      <c r="T41" s="78" t="str">
        <f>IFERROR($P$16*M41/($M$39+$M$44+$M$49+$M$61+$M$65),"")</f>
        <v/>
      </c>
      <c r="U41" s="137"/>
      <c r="V41" s="137"/>
      <c r="W41" s="138"/>
      <c r="X41" s="138"/>
      <c r="Y41" s="139">
        <f t="shared" si="19"/>
        <v>0</v>
      </c>
      <c r="Z41" s="140" t="str">
        <f t="shared" ref="Z41:Z43" si="20">IFERROR(Y41/$Y$44,"")</f>
        <v/>
      </c>
      <c r="AA41" s="83"/>
      <c r="AB41" s="125" t="str">
        <f>IFERROR($L$16*M41/($M$39+$M$44+$M$49+$M$61+$M$65)/1000,"")</f>
        <v/>
      </c>
      <c r="AC41" s="134"/>
      <c r="AD41" s="134"/>
      <c r="AE41" s="134"/>
      <c r="AF41" s="134"/>
      <c r="AG41" s="84">
        <f t="shared" si="17"/>
        <v>0</v>
      </c>
      <c r="AH41" s="23"/>
    </row>
    <row r="42" spans="4:34" ht="17.25" customHeight="1" thickBot="1">
      <c r="D42" s="85"/>
      <c r="E42" s="132"/>
      <c r="F42" s="68"/>
      <c r="G42" s="141"/>
      <c r="H42" s="141"/>
      <c r="I42" s="142"/>
      <c r="J42" s="142"/>
      <c r="K42" s="71"/>
      <c r="L42" s="90"/>
      <c r="M42" s="73">
        <f>F42*K42*L42</f>
        <v>0</v>
      </c>
      <c r="N42" s="134"/>
      <c r="O42" s="134"/>
      <c r="P42" s="135"/>
      <c r="Q42" s="136"/>
      <c r="R42" s="77"/>
      <c r="S42" s="77"/>
      <c r="T42" s="78" t="str">
        <f>IFERROR($P$16*M42/($M$39+$M$44+$M$49+$M$61+$M$65),"")</f>
        <v/>
      </c>
      <c r="U42" s="137"/>
      <c r="V42" s="137"/>
      <c r="W42" s="138"/>
      <c r="X42" s="138"/>
      <c r="Y42" s="139">
        <f t="shared" si="19"/>
        <v>0</v>
      </c>
      <c r="Z42" s="140" t="str">
        <f t="shared" si="20"/>
        <v/>
      </c>
      <c r="AA42" s="83"/>
      <c r="AB42" s="125" t="str">
        <f>IFERROR($L$16*M42/($M$39+$M$44+$M$49+$M$61+$M$65)/1000,"")</f>
        <v/>
      </c>
      <c r="AC42" s="134"/>
      <c r="AD42" s="134"/>
      <c r="AE42" s="134"/>
      <c r="AF42" s="134"/>
      <c r="AG42" s="84">
        <f t="shared" si="17"/>
        <v>0</v>
      </c>
      <c r="AH42" s="23"/>
    </row>
    <row r="43" spans="4:34" ht="17.25" customHeight="1" thickBot="1">
      <c r="D43" s="85"/>
      <c r="E43" s="143"/>
      <c r="F43" s="92"/>
      <c r="G43" s="144"/>
      <c r="H43" s="144"/>
      <c r="I43" s="145"/>
      <c r="J43" s="145"/>
      <c r="K43" s="95"/>
      <c r="L43" s="96"/>
      <c r="M43" s="97">
        <f>F43*K43*L43</f>
        <v>0</v>
      </c>
      <c r="N43" s="144"/>
      <c r="O43" s="144"/>
      <c r="P43" s="145"/>
      <c r="Q43" s="146"/>
      <c r="R43" s="77"/>
      <c r="S43" s="77"/>
      <c r="T43" s="78" t="str">
        <f>IFERROR($P$16*M43/($M$39+$M$44+$M$49+$M$61+$M$65),"")</f>
        <v/>
      </c>
      <c r="U43" s="147"/>
      <c r="V43" s="147"/>
      <c r="W43" s="148"/>
      <c r="X43" s="148"/>
      <c r="Y43" s="149">
        <f t="shared" si="19"/>
        <v>0</v>
      </c>
      <c r="Z43" s="150" t="str">
        <f t="shared" si="20"/>
        <v/>
      </c>
      <c r="AA43" s="83"/>
      <c r="AB43" s="125" t="str">
        <f>IFERROR($L$16*M43/($M$39+$M$44+$M$49+$M$61+$M$65)/1000,"")</f>
        <v/>
      </c>
      <c r="AC43" s="144"/>
      <c r="AD43" s="144"/>
      <c r="AE43" s="144"/>
      <c r="AF43" s="144"/>
      <c r="AG43" s="102">
        <f t="shared" si="17"/>
        <v>0</v>
      </c>
      <c r="AH43" s="23"/>
    </row>
    <row r="44" spans="4:34" ht="17.25" customHeight="1" thickTop="1" thickBot="1">
      <c r="D44" s="103"/>
      <c r="E44" s="151" t="s">
        <v>168</v>
      </c>
      <c r="F44" s="105"/>
      <c r="G44" s="152"/>
      <c r="H44" s="152"/>
      <c r="I44" s="153"/>
      <c r="J44" s="153"/>
      <c r="K44" s="105"/>
      <c r="L44" s="108"/>
      <c r="M44" s="154">
        <f t="shared" ref="M44" si="21">SUM(M40:M43)</f>
        <v>0</v>
      </c>
      <c r="N44" s="152"/>
      <c r="O44" s="152"/>
      <c r="P44" s="153"/>
      <c r="Q44" s="155"/>
      <c r="T44" s="112">
        <f>SUM(T40:T43)</f>
        <v>0</v>
      </c>
      <c r="U44" s="156"/>
      <c r="V44" s="156"/>
      <c r="W44" s="157"/>
      <c r="X44" s="157"/>
      <c r="Y44" s="158">
        <f>SUM(Y40:Y43)</f>
        <v>0</v>
      </c>
      <c r="Z44" s="159">
        <f>SUM(Z40:Z43)</f>
        <v>0</v>
      </c>
      <c r="AA44" s="116"/>
      <c r="AB44" s="109">
        <f>SUM(AB40:AB43)</f>
        <v>0</v>
      </c>
      <c r="AC44" s="160"/>
      <c r="AD44" s="160"/>
      <c r="AE44" s="160"/>
      <c r="AF44" s="160"/>
      <c r="AG44" s="117">
        <f t="shared" si="17"/>
        <v>0</v>
      </c>
      <c r="AH44" s="23"/>
    </row>
    <row r="45" spans="4:34" ht="17.25" customHeight="1" thickBot="1">
      <c r="D45" s="118" t="s">
        <v>170</v>
      </c>
      <c r="E45" s="119"/>
      <c r="F45" s="161"/>
      <c r="G45" s="121"/>
      <c r="H45" s="121"/>
      <c r="I45" s="121"/>
      <c r="J45" s="162"/>
      <c r="K45" s="123"/>
      <c r="L45" s="124"/>
      <c r="M45" s="125">
        <f>F45*K45*L45</f>
        <v>0</v>
      </c>
      <c r="N45" s="121"/>
      <c r="O45" s="121"/>
      <c r="P45" s="163"/>
      <c r="Q45" s="164">
        <f>J45*K45*L45</f>
        <v>0</v>
      </c>
      <c r="R45" s="77"/>
      <c r="S45" s="77"/>
      <c r="T45" s="78" t="str">
        <f>IFERROR($P$16*M45/($M$39+$M$44+$M$49+$M$61+$M$65),"")</f>
        <v/>
      </c>
      <c r="U45" s="127"/>
      <c r="V45" s="127"/>
      <c r="W45" s="127"/>
      <c r="X45" s="80" t="str">
        <f>IFERROR($P$18*Q45/($Q$39+$Q$44+$Q$49+$Q$61+$Q$65),"")</f>
        <v/>
      </c>
      <c r="Y45" s="129">
        <f t="shared" ref="Y45:Y48" si="22">SUM(T45:X45)</f>
        <v>0</v>
      </c>
      <c r="Z45" s="130" t="str">
        <f>IFERROR(Y45/$Y$49,"")</f>
        <v/>
      </c>
      <c r="AA45" s="83"/>
      <c r="AB45" s="165" t="str">
        <f>IFERROR($L$16*M45/($M$39+$M$44+$M$49+$M$61+$M$65)/1000,"")</f>
        <v/>
      </c>
      <c r="AC45" s="141"/>
      <c r="AD45" s="141"/>
      <c r="AE45" s="141"/>
      <c r="AF45" s="166" t="str">
        <f>IFERROR($L$18*Q45/($Q$39+$Q$44+$Q$49+$Q$61+$Q$65)/1000,"")</f>
        <v/>
      </c>
      <c r="AG45" s="167">
        <f t="shared" si="17"/>
        <v>0</v>
      </c>
      <c r="AH45" s="23"/>
    </row>
    <row r="46" spans="4:34" ht="17.25" customHeight="1" thickBot="1">
      <c r="D46" s="85"/>
      <c r="E46" s="132"/>
      <c r="F46" s="68"/>
      <c r="G46" s="141"/>
      <c r="H46" s="141"/>
      <c r="I46" s="141"/>
      <c r="J46" s="168"/>
      <c r="K46" s="71"/>
      <c r="L46" s="90"/>
      <c r="M46" s="73">
        <f>F46*K46*L46</f>
        <v>0</v>
      </c>
      <c r="N46" s="134"/>
      <c r="O46" s="134"/>
      <c r="P46" s="169"/>
      <c r="Q46" s="164">
        <f>J46*K46*L46</f>
        <v>0</v>
      </c>
      <c r="R46" s="77"/>
      <c r="S46" s="77"/>
      <c r="T46" s="78" t="str">
        <f>IFERROR($P$16*M46/($M$39+$M$44+$M$49+$M$61+$M$65),"")</f>
        <v/>
      </c>
      <c r="U46" s="137"/>
      <c r="V46" s="137"/>
      <c r="W46" s="137"/>
      <c r="X46" s="80" t="str">
        <f>IFERROR($P$18*Q46/($Q$39+$Q$44+$Q$49+$Q$61+$Q$65),"")</f>
        <v/>
      </c>
      <c r="Y46" s="139">
        <f t="shared" si="22"/>
        <v>0</v>
      </c>
      <c r="Z46" s="140" t="str">
        <f t="shared" ref="Z46:Z48" si="23">IFERROR(Y46/$Y$49,"")</f>
        <v/>
      </c>
      <c r="AA46" s="83"/>
      <c r="AB46" s="165" t="str">
        <f>IFERROR($L$16*M46/($M$39+$M$44+$M$49+$M$61+$M$65)/1000,"")</f>
        <v/>
      </c>
      <c r="AC46" s="134"/>
      <c r="AD46" s="134"/>
      <c r="AE46" s="134"/>
      <c r="AF46" s="166" t="str">
        <f>IFERROR($L$18*Q46/($Q$39+$Q$44+$Q$49+$Q$61+$Q$65)/1000,"")</f>
        <v/>
      </c>
      <c r="AG46" s="84">
        <f t="shared" si="17"/>
        <v>0</v>
      </c>
      <c r="AH46" s="23"/>
    </row>
    <row r="47" spans="4:34" ht="17.25" customHeight="1" thickBot="1">
      <c r="D47" s="85"/>
      <c r="E47" s="132"/>
      <c r="F47" s="86"/>
      <c r="G47" s="134"/>
      <c r="H47" s="134"/>
      <c r="I47" s="134"/>
      <c r="J47" s="170"/>
      <c r="K47" s="71"/>
      <c r="L47" s="90"/>
      <c r="M47" s="73">
        <f>F47*K47*L47</f>
        <v>0</v>
      </c>
      <c r="N47" s="134"/>
      <c r="O47" s="134"/>
      <c r="P47" s="169"/>
      <c r="Q47" s="164">
        <f>J47*K47*L47</f>
        <v>0</v>
      </c>
      <c r="R47" s="77"/>
      <c r="S47" s="77"/>
      <c r="T47" s="78" t="str">
        <f>IFERROR($P$16*M47/($M$39+$M$44+$M$49+$M$61+$M$65),"")</f>
        <v/>
      </c>
      <c r="U47" s="137"/>
      <c r="V47" s="137"/>
      <c r="W47" s="137"/>
      <c r="X47" s="80" t="str">
        <f>IFERROR($P$18*Q47/($Q$39+$Q$44+$Q$49+$Q$61+$Q$65),"")</f>
        <v/>
      </c>
      <c r="Y47" s="139">
        <f t="shared" si="22"/>
        <v>0</v>
      </c>
      <c r="Z47" s="140" t="str">
        <f t="shared" si="23"/>
        <v/>
      </c>
      <c r="AA47" s="83"/>
      <c r="AB47" s="165" t="str">
        <f>IFERROR($L$16*M47/($M$39+$M$44+$M$49+$M$61+$M$65)/1000,"")</f>
        <v/>
      </c>
      <c r="AC47" s="134"/>
      <c r="AD47" s="134"/>
      <c r="AE47" s="134"/>
      <c r="AF47" s="166" t="str">
        <f>IFERROR($L$18*Q47/($Q$39+$Q$44+$Q$49+$Q$61+$Q$65)/1000,"")</f>
        <v/>
      </c>
      <c r="AG47" s="84">
        <f t="shared" si="17"/>
        <v>0</v>
      </c>
      <c r="AH47" s="23"/>
    </row>
    <row r="48" spans="4:34" ht="17.25" customHeight="1" thickBot="1">
      <c r="D48" s="85"/>
      <c r="E48" s="143"/>
      <c r="F48" s="92"/>
      <c r="G48" s="144"/>
      <c r="H48" s="144"/>
      <c r="I48" s="144"/>
      <c r="J48" s="171"/>
      <c r="K48" s="95"/>
      <c r="L48" s="96"/>
      <c r="M48" s="97">
        <f>F48*K48*L48</f>
        <v>0</v>
      </c>
      <c r="N48" s="144"/>
      <c r="O48" s="144"/>
      <c r="P48" s="172"/>
      <c r="Q48" s="173">
        <f>J48*K48*L48</f>
        <v>0</v>
      </c>
      <c r="R48" s="77"/>
      <c r="S48" s="77"/>
      <c r="T48" s="78" t="str">
        <f>IFERROR($P$16*M48/($M$39+$M$44+$M$49+$M$61+$M$65),"")</f>
        <v/>
      </c>
      <c r="U48" s="147"/>
      <c r="V48" s="147"/>
      <c r="W48" s="147"/>
      <c r="X48" s="80" t="str">
        <f>IFERROR($P$18*Q48/($Q$39+$Q$44+$Q$49+$Q$61+$Q$65),"")</f>
        <v/>
      </c>
      <c r="Y48" s="149">
        <f t="shared" si="22"/>
        <v>0</v>
      </c>
      <c r="Z48" s="150" t="str">
        <f t="shared" si="23"/>
        <v/>
      </c>
      <c r="AA48" s="83"/>
      <c r="AB48" s="165" t="str">
        <f>IFERROR($L$16*M48/($M$39+$M$44+$M$49+$M$61+$M$65)/1000,"")</f>
        <v/>
      </c>
      <c r="AC48" s="144"/>
      <c r="AD48" s="144"/>
      <c r="AE48" s="144"/>
      <c r="AF48" s="166" t="str">
        <f>IFERROR($L$18*Q48/($Q$39+$Q$44+$Q$49+$Q$61+$Q$65)/1000,"")</f>
        <v/>
      </c>
      <c r="AG48" s="102">
        <f t="shared" si="17"/>
        <v>0</v>
      </c>
      <c r="AH48" s="23"/>
    </row>
    <row r="49" spans="4:34" ht="18.75" customHeight="1" thickTop="1" thickBot="1">
      <c r="D49" s="103"/>
      <c r="E49" s="151" t="s">
        <v>168</v>
      </c>
      <c r="F49" s="105"/>
      <c r="G49" s="152"/>
      <c r="H49" s="152"/>
      <c r="I49" s="152"/>
      <c r="J49" s="105"/>
      <c r="K49" s="105"/>
      <c r="L49" s="108"/>
      <c r="M49" s="154">
        <f t="shared" ref="M49:Q49" si="24">SUM(M45:M48)</f>
        <v>0</v>
      </c>
      <c r="N49" s="152"/>
      <c r="O49" s="152"/>
      <c r="P49" s="174"/>
      <c r="Q49" s="111">
        <f t="shared" si="24"/>
        <v>0</v>
      </c>
      <c r="T49" s="112">
        <f>SUM(T45:T48)</f>
        <v>0</v>
      </c>
      <c r="U49" s="156"/>
      <c r="V49" s="156"/>
      <c r="W49" s="175"/>
      <c r="X49" s="176">
        <f>SUM(X45:X48)</f>
        <v>0</v>
      </c>
      <c r="Y49" s="158">
        <f>SUM(Y45:Y48)</f>
        <v>0</v>
      </c>
      <c r="Z49" s="177">
        <f>SUM(Z45:Z48)</f>
        <v>0</v>
      </c>
      <c r="AA49" s="116"/>
      <c r="AB49" s="109">
        <f t="shared" ref="AB49" si="25">SUM(AB45:AB48)</f>
        <v>0</v>
      </c>
      <c r="AC49" s="160"/>
      <c r="AD49" s="160"/>
      <c r="AE49" s="160"/>
      <c r="AF49" s="110">
        <f t="shared" ref="AF49" si="26">SUM(AF45:AF48)</f>
        <v>0</v>
      </c>
      <c r="AG49" s="117">
        <f t="shared" si="17"/>
        <v>0</v>
      </c>
      <c r="AH49" s="23"/>
    </row>
    <row r="50" spans="4:34" ht="18.75" customHeight="1" thickBot="1">
      <c r="D50" s="83"/>
      <c r="E50" s="83"/>
      <c r="F50" s="83"/>
      <c r="G50" s="83"/>
      <c r="H50" s="83"/>
      <c r="I50" s="83"/>
      <c r="J50" s="83"/>
      <c r="K50" s="83"/>
      <c r="L50" s="83"/>
      <c r="M50" s="83"/>
      <c r="N50" s="83"/>
      <c r="O50" s="83"/>
      <c r="P50" s="83"/>
      <c r="Q50" s="178"/>
      <c r="R50" s="178"/>
      <c r="T50" s="179"/>
      <c r="U50" s="179"/>
      <c r="V50" s="179"/>
      <c r="W50" s="179"/>
      <c r="X50" s="179"/>
      <c r="Y50" s="179"/>
      <c r="Z50" s="116"/>
      <c r="AA50" s="116"/>
      <c r="AB50" s="179"/>
      <c r="AC50" s="179"/>
      <c r="AD50" s="179"/>
      <c r="AE50" s="179"/>
      <c r="AF50" s="179"/>
      <c r="AG50" s="23"/>
      <c r="AH50" s="23"/>
    </row>
    <row r="51" spans="4:34" ht="22.8" customHeight="1" thickBot="1">
      <c r="D51" s="180" t="s">
        <v>171</v>
      </c>
      <c r="S51" s="23"/>
      <c r="T51" s="181">
        <f>T39+T44+T49</f>
        <v>0</v>
      </c>
      <c r="U51" s="182">
        <f t="shared" ref="U51:X51" si="27">U39+U44+U49</f>
        <v>0</v>
      </c>
      <c r="V51" s="182">
        <f t="shared" si="27"/>
        <v>0</v>
      </c>
      <c r="W51" s="182">
        <f t="shared" si="27"/>
        <v>0</v>
      </c>
      <c r="X51" s="182">
        <f t="shared" si="27"/>
        <v>0</v>
      </c>
      <c r="Y51" s="183">
        <f>SUM(T51:X51)</f>
        <v>0</v>
      </c>
      <c r="Z51" s="23"/>
      <c r="AA51" s="23"/>
      <c r="AB51" s="184">
        <f>AB39+AB44+AB49</f>
        <v>0</v>
      </c>
      <c r="AC51" s="185">
        <f t="shared" ref="AC51:AF51" si="28">AC39+AC44+AC49</f>
        <v>0</v>
      </c>
      <c r="AD51" s="185">
        <f t="shared" si="28"/>
        <v>0</v>
      </c>
      <c r="AE51" s="185">
        <f t="shared" si="28"/>
        <v>0</v>
      </c>
      <c r="AF51" s="185">
        <f t="shared" si="28"/>
        <v>0</v>
      </c>
      <c r="AG51" s="186">
        <f>SUM(AB51:AF51)</f>
        <v>0</v>
      </c>
      <c r="AH51" s="23"/>
    </row>
    <row r="52" spans="4:34" ht="16.8" thickBot="1">
      <c r="D52" s="187" t="s">
        <v>172</v>
      </c>
      <c r="R52" s="116"/>
      <c r="S52" s="178"/>
      <c r="T52" s="188"/>
      <c r="U52" s="188"/>
      <c r="V52" s="188"/>
      <c r="W52" s="188"/>
      <c r="X52" s="188"/>
      <c r="Y52" s="189"/>
      <c r="Z52" s="178"/>
      <c r="AA52" s="178"/>
      <c r="AB52" s="23"/>
      <c r="AC52" s="23"/>
      <c r="AD52" s="23"/>
      <c r="AE52" s="23"/>
      <c r="AF52" s="23"/>
      <c r="AG52" s="23"/>
      <c r="AH52" s="23"/>
    </row>
    <row r="53" spans="4:34" ht="19.2" thickBot="1">
      <c r="D53" s="190"/>
      <c r="K53" s="191" t="s">
        <v>173</v>
      </c>
      <c r="L53" s="192">
        <v>0.5</v>
      </c>
      <c r="M53" s="37" t="s">
        <v>174</v>
      </c>
      <c r="N53" s="23"/>
      <c r="R53" s="116"/>
      <c r="S53" s="193"/>
      <c r="T53" s="193"/>
      <c r="U53" s="193"/>
      <c r="V53" s="193"/>
      <c r="W53" s="193"/>
      <c r="X53" s="193"/>
      <c r="Y53" s="193"/>
      <c r="Z53" s="193"/>
      <c r="AA53" s="193"/>
      <c r="AB53" s="194"/>
      <c r="AC53" s="194"/>
      <c r="AD53" s="194"/>
      <c r="AE53" s="194"/>
      <c r="AF53" s="194"/>
      <c r="AG53" s="194"/>
      <c r="AH53" s="23"/>
    </row>
    <row r="54" spans="4:34" ht="6.6" customHeight="1" thickBot="1">
      <c r="D54" s="190"/>
      <c r="K54" s="195"/>
      <c r="L54" s="196"/>
      <c r="N54" s="23"/>
      <c r="R54" s="116"/>
      <c r="S54" s="178"/>
      <c r="T54" s="178"/>
      <c r="U54" s="178"/>
      <c r="V54" s="178"/>
      <c r="W54" s="178"/>
      <c r="X54" s="178"/>
      <c r="Y54" s="178"/>
      <c r="Z54" s="178"/>
      <c r="AA54" s="178"/>
      <c r="AB54" s="23"/>
      <c r="AC54" s="23"/>
      <c r="AD54" s="23"/>
      <c r="AE54" s="23"/>
      <c r="AF54" s="23"/>
      <c r="AG54" s="23"/>
      <c r="AH54" s="23"/>
    </row>
    <row r="55" spans="4:34" ht="25.5" customHeight="1">
      <c r="D55" s="495" t="s">
        <v>134</v>
      </c>
      <c r="E55" s="498" t="s">
        <v>135</v>
      </c>
      <c r="F55" s="501" t="s">
        <v>175</v>
      </c>
      <c r="G55" s="502"/>
      <c r="H55" s="502"/>
      <c r="I55" s="503"/>
      <c r="J55" s="504"/>
      <c r="K55" s="54" t="s">
        <v>137</v>
      </c>
      <c r="L55" s="54" t="s">
        <v>138</v>
      </c>
      <c r="M55" s="505" t="s">
        <v>139</v>
      </c>
      <c r="N55" s="506"/>
      <c r="O55" s="506"/>
      <c r="P55" s="504"/>
      <c r="Q55" s="507"/>
      <c r="R55" s="197"/>
      <c r="S55" s="178"/>
      <c r="T55" s="481" t="s">
        <v>176</v>
      </c>
      <c r="U55" s="481"/>
      <c r="V55" s="481"/>
      <c r="W55" s="481"/>
      <c r="X55" s="481"/>
      <c r="Y55" s="40"/>
      <c r="Z55" s="481" t="s">
        <v>177</v>
      </c>
      <c r="AA55" s="481"/>
      <c r="AB55" s="481"/>
      <c r="AC55" s="481"/>
      <c r="AD55" s="481"/>
      <c r="AE55" s="481"/>
      <c r="AF55" s="481"/>
      <c r="AG55" s="23"/>
      <c r="AH55" s="23"/>
    </row>
    <row r="56" spans="4:34" ht="17.25" customHeight="1">
      <c r="D56" s="496"/>
      <c r="E56" s="499"/>
      <c r="F56" s="482" t="s">
        <v>142</v>
      </c>
      <c r="G56" s="484" t="s">
        <v>143</v>
      </c>
      <c r="H56" s="484" t="s">
        <v>144</v>
      </c>
      <c r="I56" s="484" t="s">
        <v>145</v>
      </c>
      <c r="J56" s="486" t="s">
        <v>146</v>
      </c>
      <c r="K56" s="488" t="s">
        <v>147</v>
      </c>
      <c r="L56" s="490" t="s">
        <v>148</v>
      </c>
      <c r="M56" s="492" t="s">
        <v>149</v>
      </c>
      <c r="N56" s="484" t="s">
        <v>150</v>
      </c>
      <c r="O56" s="484" t="s">
        <v>151</v>
      </c>
      <c r="P56" s="484" t="s">
        <v>152</v>
      </c>
      <c r="Q56" s="508" t="s">
        <v>153</v>
      </c>
      <c r="R56" s="197"/>
      <c r="S56" s="178"/>
      <c r="T56" s="473" t="s">
        <v>134</v>
      </c>
      <c r="U56" s="473"/>
      <c r="V56" s="473"/>
      <c r="W56" s="473" t="s">
        <v>178</v>
      </c>
      <c r="X56" s="474" t="s">
        <v>160</v>
      </c>
      <c r="Y56" s="473" t="s">
        <v>179</v>
      </c>
      <c r="Z56" s="23"/>
      <c r="AA56" s="23"/>
      <c r="AB56" s="23"/>
      <c r="AC56" s="23"/>
      <c r="AD56" s="23"/>
      <c r="AE56" s="23"/>
      <c r="AF56" s="23"/>
      <c r="AG56" s="23"/>
      <c r="AH56" s="23"/>
    </row>
    <row r="57" spans="4:34" ht="19.2" customHeight="1" thickBot="1">
      <c r="D57" s="497"/>
      <c r="E57" s="500"/>
      <c r="F57" s="483"/>
      <c r="G57" s="485"/>
      <c r="H57" s="485"/>
      <c r="I57" s="485"/>
      <c r="J57" s="487"/>
      <c r="K57" s="489"/>
      <c r="L57" s="491"/>
      <c r="M57" s="493"/>
      <c r="N57" s="485"/>
      <c r="O57" s="485"/>
      <c r="P57" s="485"/>
      <c r="Q57" s="509"/>
      <c r="R57" s="198"/>
      <c r="T57" s="473"/>
      <c r="U57" s="474"/>
      <c r="V57" s="474"/>
      <c r="W57" s="473"/>
      <c r="X57" s="475"/>
      <c r="Y57" s="473"/>
      <c r="Z57" s="23"/>
      <c r="AA57" s="23"/>
      <c r="AB57" s="23"/>
      <c r="AC57" s="23"/>
      <c r="AD57" s="23"/>
      <c r="AE57" s="23"/>
      <c r="AF57" s="23"/>
      <c r="AG57" s="23"/>
      <c r="AH57" s="23"/>
    </row>
    <row r="58" spans="4:34" ht="22.5" customHeight="1">
      <c r="D58" s="118" t="s">
        <v>180</v>
      </c>
      <c r="E58" s="119" t="s">
        <v>181</v>
      </c>
      <c r="F58" s="199"/>
      <c r="G58" s="200"/>
      <c r="H58" s="200"/>
      <c r="I58" s="201"/>
      <c r="J58" s="201"/>
      <c r="K58" s="202"/>
      <c r="L58" s="203"/>
      <c r="M58" s="204">
        <f>F58*K58*L58*L53</f>
        <v>0</v>
      </c>
      <c r="N58" s="200"/>
      <c r="O58" s="200"/>
      <c r="P58" s="200"/>
      <c r="Q58" s="205"/>
      <c r="R58" s="198"/>
      <c r="S58" s="206"/>
      <c r="T58" s="476" t="s">
        <v>167</v>
      </c>
      <c r="U58" s="470" t="s">
        <v>108</v>
      </c>
      <c r="V58" s="470"/>
      <c r="W58" s="207">
        <f>T39</f>
        <v>0</v>
      </c>
      <c r="X58" s="208" t="str">
        <f>IFERROR(T39/Y51,"")</f>
        <v/>
      </c>
      <c r="Y58" s="209">
        <f>AB39</f>
        <v>0</v>
      </c>
      <c r="Z58" s="23"/>
      <c r="AA58" s="23"/>
      <c r="AB58" s="23"/>
      <c r="AC58" s="23"/>
      <c r="AD58" s="23"/>
      <c r="AE58" s="23"/>
      <c r="AF58" s="23"/>
      <c r="AG58" s="23"/>
      <c r="AH58" s="23"/>
    </row>
    <row r="59" spans="4:34" ht="22.5" customHeight="1">
      <c r="D59" s="85"/>
      <c r="E59" s="210" t="s">
        <v>182</v>
      </c>
      <c r="F59" s="211"/>
      <c r="G59" s="212"/>
      <c r="H59" s="212"/>
      <c r="I59" s="213"/>
      <c r="J59" s="213"/>
      <c r="K59" s="214"/>
      <c r="L59" s="215"/>
      <c r="M59" s="216">
        <f>F59*K59*L59*L53</f>
        <v>0</v>
      </c>
      <c r="N59" s="217"/>
      <c r="O59" s="217"/>
      <c r="P59" s="217"/>
      <c r="Q59" s="218"/>
      <c r="R59" s="198"/>
      <c r="S59" s="206"/>
      <c r="T59" s="477"/>
      <c r="U59" s="470" t="s">
        <v>115</v>
      </c>
      <c r="V59" s="470"/>
      <c r="W59" s="207">
        <f>U39</f>
        <v>0</v>
      </c>
      <c r="X59" s="208" t="str">
        <f>IFERROR(U39/Y51,"")</f>
        <v/>
      </c>
      <c r="Y59" s="209">
        <f>AC39</f>
        <v>0</v>
      </c>
      <c r="Z59" s="23"/>
      <c r="AA59" s="23"/>
      <c r="AB59" s="23"/>
      <c r="AC59" s="23"/>
      <c r="AD59" s="23"/>
      <c r="AE59" s="23"/>
      <c r="AF59" s="23"/>
      <c r="AG59" s="23"/>
      <c r="AH59" s="23"/>
    </row>
    <row r="60" spans="4:34" ht="22.5" customHeight="1" thickBot="1">
      <c r="D60" s="85"/>
      <c r="E60" s="143" t="s">
        <v>183</v>
      </c>
      <c r="F60" s="219"/>
      <c r="G60" s="220"/>
      <c r="H60" s="220"/>
      <c r="I60" s="221"/>
      <c r="J60" s="221"/>
      <c r="K60" s="222"/>
      <c r="L60" s="223"/>
      <c r="M60" s="224">
        <f>F60*K60*L60*L53</f>
        <v>0</v>
      </c>
      <c r="N60" s="220"/>
      <c r="O60" s="220"/>
      <c r="P60" s="220"/>
      <c r="Q60" s="225"/>
      <c r="R60" s="226"/>
      <c r="S60" s="206"/>
      <c r="T60" s="470"/>
      <c r="U60" s="478" t="s">
        <v>184</v>
      </c>
      <c r="V60" s="479"/>
      <c r="W60" s="207">
        <f>V39</f>
        <v>0</v>
      </c>
      <c r="X60" s="208" t="str">
        <f>IFERROR(V39/Y51,"")</f>
        <v/>
      </c>
      <c r="Y60" s="209">
        <f>AD39</f>
        <v>0</v>
      </c>
      <c r="Z60" s="23"/>
      <c r="AA60" s="23"/>
      <c r="AB60" s="23"/>
      <c r="AC60" s="23"/>
      <c r="AD60" s="23"/>
      <c r="AE60" s="23"/>
      <c r="AF60" s="23"/>
      <c r="AG60" s="23"/>
      <c r="AH60" s="23"/>
    </row>
    <row r="61" spans="4:34" ht="22.5" customHeight="1" thickTop="1" thickBot="1">
      <c r="D61" s="103"/>
      <c r="E61" s="151" t="s">
        <v>168</v>
      </c>
      <c r="F61" s="105"/>
      <c r="G61" s="227"/>
      <c r="H61" s="227"/>
      <c r="I61" s="228"/>
      <c r="J61" s="228"/>
      <c r="K61" s="105"/>
      <c r="L61" s="229"/>
      <c r="M61" s="230">
        <f>SUM(M58:M60)</f>
        <v>0</v>
      </c>
      <c r="N61" s="231"/>
      <c r="O61" s="231"/>
      <c r="P61" s="231"/>
      <c r="Q61" s="232"/>
      <c r="R61" s="198"/>
      <c r="S61" s="195"/>
      <c r="T61" s="470"/>
      <c r="U61" s="477" t="s">
        <v>185</v>
      </c>
      <c r="V61" s="480"/>
      <c r="W61" s="207">
        <f>W39</f>
        <v>0</v>
      </c>
      <c r="X61" s="208" t="str">
        <f>IFERROR(W39/Y51,"")</f>
        <v/>
      </c>
      <c r="Y61" s="209">
        <f>AE39</f>
        <v>0</v>
      </c>
      <c r="Z61" s="23"/>
      <c r="AA61" s="23"/>
      <c r="AB61" s="23"/>
      <c r="AC61" s="23"/>
      <c r="AD61" s="23"/>
      <c r="AE61" s="23"/>
      <c r="AF61" s="23"/>
      <c r="AG61" s="23"/>
      <c r="AH61" s="23"/>
    </row>
    <row r="62" spans="4:34" ht="22.5" customHeight="1">
      <c r="D62" s="118" t="s">
        <v>186</v>
      </c>
      <c r="E62" s="119" t="s">
        <v>181</v>
      </c>
      <c r="F62" s="233"/>
      <c r="G62" s="234"/>
      <c r="H62" s="200"/>
      <c r="I62" s="201"/>
      <c r="J62" s="235"/>
      <c r="K62" s="202"/>
      <c r="L62" s="203"/>
      <c r="M62" s="236"/>
      <c r="N62" s="237">
        <f>G62*K62*L62*L53</f>
        <v>0</v>
      </c>
      <c r="O62" s="200"/>
      <c r="P62" s="200"/>
      <c r="Q62" s="238">
        <f>J62*K62*L62*L53</f>
        <v>0</v>
      </c>
      <c r="R62" s="198"/>
      <c r="S62" s="206"/>
      <c r="T62" s="470"/>
      <c r="U62" s="477" t="s">
        <v>120</v>
      </c>
      <c r="V62" s="480"/>
      <c r="W62" s="207">
        <f>X39</f>
        <v>0</v>
      </c>
      <c r="X62" s="208" t="str">
        <f>IFERROR(X39/Y51,"")</f>
        <v/>
      </c>
      <c r="Y62" s="209">
        <f>AF39</f>
        <v>0</v>
      </c>
      <c r="Z62" s="23"/>
      <c r="AA62" s="23"/>
      <c r="AB62" s="23"/>
      <c r="AC62" s="23"/>
      <c r="AD62" s="23"/>
      <c r="AE62" s="23"/>
      <c r="AF62" s="23"/>
      <c r="AG62" s="23"/>
      <c r="AH62" s="23"/>
    </row>
    <row r="63" spans="4:34" ht="22.5" customHeight="1">
      <c r="D63" s="85"/>
      <c r="E63" s="210" t="s">
        <v>182</v>
      </c>
      <c r="F63" s="239"/>
      <c r="G63" s="240"/>
      <c r="H63" s="212"/>
      <c r="I63" s="213"/>
      <c r="J63" s="241"/>
      <c r="K63" s="214"/>
      <c r="L63" s="215"/>
      <c r="M63" s="242"/>
      <c r="N63" s="243">
        <f>G63*K63*L63*L53</f>
        <v>0</v>
      </c>
      <c r="O63" s="217"/>
      <c r="P63" s="217"/>
      <c r="Q63" s="244">
        <f>J63*K63*L63*L53</f>
        <v>0</v>
      </c>
      <c r="R63" s="198"/>
      <c r="S63" s="206"/>
      <c r="T63" s="470" t="s">
        <v>169</v>
      </c>
      <c r="U63" s="470"/>
      <c r="V63" s="470"/>
      <c r="W63" s="207">
        <f>T44</f>
        <v>0</v>
      </c>
      <c r="X63" s="208" t="str">
        <f>IFERROR(Y44/Y51,"")</f>
        <v/>
      </c>
      <c r="Y63" s="209">
        <f>AB44</f>
        <v>0</v>
      </c>
      <c r="Z63" s="23"/>
      <c r="AA63" s="23"/>
      <c r="AB63" s="23"/>
      <c r="AC63" s="23"/>
      <c r="AD63" s="23"/>
      <c r="AE63" s="23"/>
      <c r="AF63" s="23"/>
      <c r="AG63" s="23"/>
      <c r="AH63" s="23"/>
    </row>
    <row r="64" spans="4:34" ht="22.5" customHeight="1" thickBot="1">
      <c r="D64" s="85"/>
      <c r="E64" s="143"/>
      <c r="F64" s="245"/>
      <c r="G64" s="246"/>
      <c r="H64" s="220"/>
      <c r="I64" s="221"/>
      <c r="J64" s="247"/>
      <c r="K64" s="222"/>
      <c r="L64" s="223"/>
      <c r="M64" s="248"/>
      <c r="N64" s="249">
        <f>G64*K64*L64*L53</f>
        <v>0</v>
      </c>
      <c r="O64" s="220"/>
      <c r="P64" s="220"/>
      <c r="Q64" s="250">
        <f>J64*K64*L64*L53</f>
        <v>0</v>
      </c>
      <c r="R64" s="226"/>
      <c r="S64" s="206"/>
      <c r="T64" s="471" t="s">
        <v>170</v>
      </c>
      <c r="U64" s="471"/>
      <c r="V64" s="471"/>
      <c r="W64" s="251">
        <f>T49+X49</f>
        <v>0</v>
      </c>
      <c r="X64" s="252" t="str">
        <f>IFERROR(Y49/Y51,"")</f>
        <v/>
      </c>
      <c r="Y64" s="253">
        <f>AB49+AF49</f>
        <v>0</v>
      </c>
      <c r="Z64" s="23"/>
      <c r="AA64" s="23"/>
      <c r="AB64" s="23"/>
      <c r="AC64" s="23"/>
      <c r="AD64" s="23"/>
      <c r="AE64" s="23"/>
      <c r="AF64" s="23"/>
      <c r="AG64" s="23"/>
      <c r="AH64" s="23"/>
    </row>
    <row r="65" spans="4:34" ht="22.5" customHeight="1" thickTop="1" thickBot="1">
      <c r="D65" s="103"/>
      <c r="E65" s="151" t="s">
        <v>168</v>
      </c>
      <c r="F65" s="254"/>
      <c r="G65" s="105"/>
      <c r="H65" s="227"/>
      <c r="I65" s="228"/>
      <c r="J65" s="105"/>
      <c r="K65" s="105"/>
      <c r="L65" s="229"/>
      <c r="M65" s="255"/>
      <c r="N65" s="256">
        <f>SUM(N62:N64)</f>
        <v>0</v>
      </c>
      <c r="O65" s="231"/>
      <c r="P65" s="231"/>
      <c r="Q65" s="257">
        <f>SUM(Q62:Q64)</f>
        <v>0</v>
      </c>
      <c r="R65" s="226"/>
      <c r="S65" s="206"/>
      <c r="T65" s="472" t="s">
        <v>187</v>
      </c>
      <c r="U65" s="472"/>
      <c r="V65" s="472"/>
      <c r="W65" s="258">
        <f>SUM(W58:W64)</f>
        <v>0</v>
      </c>
      <c r="X65" s="259">
        <f>SUM(X58:X64)</f>
        <v>0</v>
      </c>
      <c r="Y65" s="260">
        <f t="shared" ref="Y65" si="29">SUM(Y58:Y64)</f>
        <v>0</v>
      </c>
      <c r="Z65" s="23"/>
      <c r="AA65" s="23"/>
      <c r="AB65" s="23"/>
      <c r="AC65" s="23"/>
      <c r="AD65" s="23"/>
      <c r="AE65" s="23"/>
      <c r="AF65" s="23"/>
      <c r="AG65" s="23"/>
      <c r="AH65" s="23"/>
    </row>
    <row r="66" spans="4:34" ht="12.6" customHeight="1">
      <c r="D66" s="23"/>
      <c r="F66" s="23"/>
      <c r="G66" s="23"/>
      <c r="H66" s="23"/>
      <c r="I66" s="23"/>
      <c r="J66" s="23"/>
      <c r="K66" s="23"/>
      <c r="L66" s="179"/>
      <c r="M66" s="23"/>
      <c r="N66" s="23"/>
      <c r="O66" s="23"/>
      <c r="P66" s="23"/>
      <c r="Q66" s="23"/>
      <c r="R66" s="23"/>
      <c r="S66" s="23"/>
      <c r="T66" s="23"/>
      <c r="U66" s="23"/>
      <c r="V66" s="23"/>
      <c r="W66" s="23"/>
      <c r="X66" s="23"/>
      <c r="Y66" s="23"/>
      <c r="Z66" s="23"/>
      <c r="AA66" s="23"/>
      <c r="AB66" s="179"/>
      <c r="AC66" s="179"/>
      <c r="AD66" s="179"/>
      <c r="AE66" s="179"/>
      <c r="AF66" s="23"/>
      <c r="AG66" s="23"/>
      <c r="AH66" s="23"/>
    </row>
  </sheetData>
  <mergeCells count="69">
    <mergeCell ref="D5:K5"/>
    <mergeCell ref="M5:N5"/>
    <mergeCell ref="D6:K6"/>
    <mergeCell ref="M6:N6"/>
    <mergeCell ref="D7:K7"/>
    <mergeCell ref="M7:N7"/>
    <mergeCell ref="D8:K8"/>
    <mergeCell ref="M8:N8"/>
    <mergeCell ref="D13:E13"/>
    <mergeCell ref="F13:K13"/>
    <mergeCell ref="I15:K15"/>
    <mergeCell ref="L15:N15"/>
    <mergeCell ref="AB16:AC16"/>
    <mergeCell ref="F17:H17"/>
    <mergeCell ref="I17:J17"/>
    <mergeCell ref="L17:M17"/>
    <mergeCell ref="P17:Q17"/>
    <mergeCell ref="T17:U17"/>
    <mergeCell ref="AB17:AC17"/>
    <mergeCell ref="F16:H16"/>
    <mergeCell ref="I16:J16"/>
    <mergeCell ref="L16:M16"/>
    <mergeCell ref="P16:Q16"/>
    <mergeCell ref="T16:U16"/>
    <mergeCell ref="T18:U18"/>
    <mergeCell ref="AB18:AC18"/>
    <mergeCell ref="D25:D26"/>
    <mergeCell ref="E25:E26"/>
    <mergeCell ref="F25:J25"/>
    <mergeCell ref="M25:Q25"/>
    <mergeCell ref="T25:Z25"/>
    <mergeCell ref="AB25:AG25"/>
    <mergeCell ref="D16:D18"/>
    <mergeCell ref="F18:H18"/>
    <mergeCell ref="I18:J18"/>
    <mergeCell ref="L18:M18"/>
    <mergeCell ref="P18:Q18"/>
    <mergeCell ref="D29:D33"/>
    <mergeCell ref="D55:D57"/>
    <mergeCell ref="E55:E57"/>
    <mergeCell ref="F55:J55"/>
    <mergeCell ref="M55:Q55"/>
    <mergeCell ref="O56:O57"/>
    <mergeCell ref="P56:P57"/>
    <mergeCell ref="Q56:Q57"/>
    <mergeCell ref="Z55:AF55"/>
    <mergeCell ref="F56:F57"/>
    <mergeCell ref="G56:G57"/>
    <mergeCell ref="H56:H57"/>
    <mergeCell ref="I56:I57"/>
    <mergeCell ref="J56:J57"/>
    <mergeCell ref="K56:K57"/>
    <mergeCell ref="L56:L57"/>
    <mergeCell ref="M56:M57"/>
    <mergeCell ref="N56:N57"/>
    <mergeCell ref="T55:X55"/>
    <mergeCell ref="T56:V57"/>
    <mergeCell ref="Y56:Y57"/>
    <mergeCell ref="T58:T62"/>
    <mergeCell ref="U58:V58"/>
    <mergeCell ref="U59:V59"/>
    <mergeCell ref="U60:V60"/>
    <mergeCell ref="U61:V61"/>
    <mergeCell ref="U62:V62"/>
    <mergeCell ref="T63:V63"/>
    <mergeCell ref="T64:V64"/>
    <mergeCell ref="T65:V65"/>
    <mergeCell ref="W56:W57"/>
    <mergeCell ref="X56:X57"/>
  </mergeCells>
  <phoneticPr fontId="2"/>
  <pageMargins left="0.31496062992125984" right="0.11811023622047245" top="0.55118110236220474" bottom="0.19685039370078741" header="0.31496062992125984" footer="0.31496062992125984"/>
  <pageSetup paperSize="8" scale="5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F0272-D3FF-4442-8CD6-4729794F929D}">
  <sheetPr>
    <pageSetUpPr fitToPage="1"/>
  </sheetPr>
  <dimension ref="B1:AL68"/>
  <sheetViews>
    <sheetView topLeftCell="J29" zoomScale="70" zoomScaleNormal="70" workbookViewId="0">
      <selection activeCell="AI36" sqref="AI36"/>
    </sheetView>
  </sheetViews>
  <sheetFormatPr defaultColWidth="8.1796875" defaultRowHeight="15"/>
  <cols>
    <col min="1" max="1" width="0.90625" style="23" customWidth="1"/>
    <col min="2" max="3" width="1.7265625" style="23" customWidth="1"/>
    <col min="4" max="4" width="10.453125" style="24" customWidth="1"/>
    <col min="5" max="5" width="17.36328125" style="23" customWidth="1"/>
    <col min="6" max="10" width="7.90625" style="25" customWidth="1"/>
    <col min="11" max="11" width="12" style="25" customWidth="1"/>
    <col min="12" max="12" width="14.08984375" style="25" customWidth="1"/>
    <col min="13" max="13" width="13" style="25" customWidth="1"/>
    <col min="14" max="14" width="9.453125" style="25" customWidth="1"/>
    <col min="15" max="15" width="11.1796875" style="25" customWidth="1"/>
    <col min="16" max="17" width="9.453125" style="25" customWidth="1"/>
    <col min="18" max="18" width="8.54296875" style="25" customWidth="1"/>
    <col min="19" max="19" width="5.453125" style="25" customWidth="1"/>
    <col min="20" max="24" width="10" style="25" customWidth="1"/>
    <col min="25" max="25" width="12.08984375" style="25" customWidth="1"/>
    <col min="26" max="26" width="10" style="25" customWidth="1"/>
    <col min="27" max="27" width="4.1796875" style="25" customWidth="1"/>
    <col min="28" max="28" width="8.08984375" style="25" customWidth="1"/>
    <col min="29" max="32" width="7.1796875" style="25" customWidth="1"/>
    <col min="33" max="33" width="8.90625" style="25" customWidth="1"/>
    <col min="34" max="34" width="2.453125" style="25" customWidth="1"/>
    <col min="35" max="36" width="7.36328125" style="25" customWidth="1"/>
    <col min="37" max="37" width="7.36328125" style="23" customWidth="1"/>
    <col min="38" max="38" width="2" style="23" customWidth="1"/>
    <col min="39" max="16384" width="8.1796875" style="23"/>
  </cols>
  <sheetData>
    <row r="1" spans="2:38" ht="6.75" customHeight="1"/>
    <row r="2" spans="2:38" s="27" customFormat="1" ht="24.6">
      <c r="B2" s="26" t="s">
        <v>84</v>
      </c>
      <c r="D2" s="28"/>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row>
    <row r="4" spans="2:38" s="30" customFormat="1" ht="18.600000000000001">
      <c r="C4" s="31" t="s">
        <v>85</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row>
    <row r="5" spans="2:38">
      <c r="D5" s="521" t="s">
        <v>86</v>
      </c>
      <c r="E5" s="529"/>
      <c r="F5" s="529"/>
      <c r="G5" s="529"/>
      <c r="H5" s="529"/>
      <c r="I5" s="529"/>
      <c r="J5" s="529"/>
      <c r="K5" s="530"/>
      <c r="L5" s="35" t="s">
        <v>87</v>
      </c>
      <c r="M5" s="531" t="s">
        <v>88</v>
      </c>
      <c r="N5" s="532"/>
      <c r="O5" s="261" t="s">
        <v>89</v>
      </c>
      <c r="R5" s="23"/>
      <c r="S5" s="23"/>
      <c r="T5" s="23"/>
      <c r="U5" s="23"/>
      <c r="V5" s="23"/>
      <c r="W5" s="23"/>
      <c r="X5" s="23"/>
      <c r="Y5" s="23"/>
      <c r="Z5" s="23"/>
      <c r="AA5" s="23"/>
      <c r="AB5" s="23"/>
      <c r="AC5" s="23"/>
      <c r="AD5" s="23"/>
      <c r="AE5" s="23"/>
      <c r="AF5" s="23"/>
      <c r="AG5" s="23"/>
      <c r="AH5" s="23"/>
      <c r="AI5" s="23"/>
      <c r="AJ5" s="23"/>
    </row>
    <row r="6" spans="2:38">
      <c r="D6" s="521" t="s">
        <v>188</v>
      </c>
      <c r="E6" s="529"/>
      <c r="F6" s="529"/>
      <c r="G6" s="529"/>
      <c r="H6" s="529"/>
      <c r="I6" s="529"/>
      <c r="J6" s="529"/>
      <c r="K6" s="530"/>
      <c r="L6" s="35" t="s">
        <v>87</v>
      </c>
      <c r="M6" s="531" t="s">
        <v>91</v>
      </c>
      <c r="N6" s="532"/>
      <c r="O6" s="25" t="s">
        <v>92</v>
      </c>
      <c r="R6" s="23"/>
      <c r="S6" s="23"/>
      <c r="T6" s="23"/>
      <c r="U6" s="23"/>
      <c r="V6" s="23"/>
      <c r="W6" s="23"/>
      <c r="X6" s="23"/>
      <c r="Y6" s="23"/>
      <c r="Z6" s="23"/>
      <c r="AA6" s="23"/>
      <c r="AB6" s="23"/>
      <c r="AC6" s="23"/>
      <c r="AD6" s="23"/>
      <c r="AE6" s="23"/>
      <c r="AF6" s="23"/>
      <c r="AG6" s="23"/>
      <c r="AH6" s="23"/>
      <c r="AI6" s="23"/>
      <c r="AJ6" s="23"/>
    </row>
    <row r="7" spans="2:38">
      <c r="D7" s="521" t="s">
        <v>93</v>
      </c>
      <c r="E7" s="529"/>
      <c r="F7" s="529"/>
      <c r="G7" s="529"/>
      <c r="H7" s="529"/>
      <c r="I7" s="529"/>
      <c r="J7" s="529"/>
      <c r="K7" s="530"/>
      <c r="L7" s="35" t="s">
        <v>87</v>
      </c>
      <c r="M7" s="531" t="s">
        <v>94</v>
      </c>
      <c r="N7" s="532"/>
      <c r="O7" s="25" t="s">
        <v>95</v>
      </c>
      <c r="R7" s="23"/>
      <c r="S7" s="23"/>
      <c r="T7" s="23"/>
      <c r="U7" s="23"/>
      <c r="V7" s="23"/>
      <c r="W7" s="23"/>
      <c r="X7" s="23"/>
      <c r="Y7" s="23"/>
      <c r="Z7" s="23"/>
      <c r="AA7" s="23"/>
      <c r="AB7" s="23"/>
      <c r="AC7" s="23"/>
      <c r="AD7" s="23"/>
      <c r="AE7" s="23"/>
      <c r="AF7" s="23"/>
      <c r="AG7" s="23"/>
      <c r="AH7" s="23"/>
      <c r="AI7" s="23"/>
      <c r="AJ7" s="23"/>
    </row>
    <row r="8" spans="2:38">
      <c r="D8" s="521" t="s">
        <v>96</v>
      </c>
      <c r="E8" s="529"/>
      <c r="F8" s="529"/>
      <c r="G8" s="529"/>
      <c r="H8" s="529"/>
      <c r="I8" s="529"/>
      <c r="J8" s="529"/>
      <c r="K8" s="530"/>
      <c r="L8" s="35" t="s">
        <v>87</v>
      </c>
      <c r="M8" s="531" t="s">
        <v>97</v>
      </c>
      <c r="N8" s="532"/>
      <c r="R8" s="23"/>
      <c r="S8" s="23"/>
      <c r="T8" s="23"/>
      <c r="U8" s="23"/>
      <c r="V8" s="23"/>
      <c r="W8" s="23"/>
      <c r="X8" s="23"/>
      <c r="Y8" s="23"/>
      <c r="Z8" s="23"/>
      <c r="AA8" s="23"/>
      <c r="AB8" s="23"/>
      <c r="AC8" s="23"/>
      <c r="AD8" s="23"/>
      <c r="AE8" s="23"/>
      <c r="AF8" s="23"/>
      <c r="AG8" s="23"/>
      <c r="AH8" s="23"/>
      <c r="AI8" s="23"/>
      <c r="AJ8" s="23"/>
    </row>
    <row r="9" spans="2:38" ht="3" customHeight="1">
      <c r="S9" s="38"/>
      <c r="AK9" s="25"/>
    </row>
    <row r="10" spans="2:38" ht="15.6" customHeight="1">
      <c r="D10" s="39" t="s">
        <v>98</v>
      </c>
      <c r="R10" s="40"/>
    </row>
    <row r="11" spans="2:38">
      <c r="D11" s="41"/>
    </row>
    <row r="12" spans="2:38" s="30" customFormat="1" ht="18.600000000000001">
      <c r="C12" s="27" t="s">
        <v>99</v>
      </c>
      <c r="D12" s="4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row>
    <row r="13" spans="2:38" ht="31.5" customHeight="1">
      <c r="D13" s="533" t="s">
        <v>100</v>
      </c>
      <c r="E13" s="534"/>
      <c r="F13" s="535" t="s">
        <v>189</v>
      </c>
      <c r="G13" s="536"/>
      <c r="H13" s="536"/>
      <c r="I13" s="536"/>
      <c r="J13" s="536"/>
      <c r="K13" s="537"/>
      <c r="L13" s="25" t="s">
        <v>101</v>
      </c>
      <c r="P13" s="32"/>
      <c r="AG13" s="23"/>
      <c r="AK13" s="25"/>
      <c r="AL13" s="25"/>
    </row>
    <row r="14" spans="2:38" ht="31.5" customHeight="1">
      <c r="D14" s="43"/>
      <c r="E14" s="43"/>
      <c r="F14" s="44"/>
      <c r="G14" s="44"/>
      <c r="H14" s="44"/>
      <c r="I14" s="44"/>
      <c r="J14" s="44"/>
      <c r="K14" s="44"/>
      <c r="O14" s="32"/>
      <c r="AF14" s="23"/>
      <c r="AK14" s="25"/>
    </row>
    <row r="15" spans="2:38" ht="17.25" customHeight="1" thickBot="1">
      <c r="D15" s="25"/>
      <c r="E15" s="25"/>
      <c r="I15" s="538" t="s">
        <v>102</v>
      </c>
      <c r="J15" s="539"/>
      <c r="K15" s="512"/>
      <c r="L15" s="538" t="s">
        <v>103</v>
      </c>
      <c r="M15" s="539"/>
      <c r="N15" s="512"/>
      <c r="O15" s="23"/>
      <c r="P15" s="25" t="s">
        <v>104</v>
      </c>
      <c r="T15" s="25" t="s">
        <v>105</v>
      </c>
      <c r="U15" s="32"/>
      <c r="AB15" s="25" t="s">
        <v>106</v>
      </c>
      <c r="AC15" s="32"/>
      <c r="AD15" s="32"/>
      <c r="AE15" s="32"/>
      <c r="AF15" s="23"/>
      <c r="AH15" s="23"/>
      <c r="AI15" s="23"/>
      <c r="AJ15" s="23"/>
    </row>
    <row r="16" spans="2:38" ht="21.75" customHeight="1" thickBot="1">
      <c r="D16" s="526" t="s">
        <v>107</v>
      </c>
      <c r="E16" s="45" t="s">
        <v>108</v>
      </c>
      <c r="F16" s="521" t="s">
        <v>109</v>
      </c>
      <c r="G16" s="529"/>
      <c r="H16" s="543"/>
      <c r="I16" s="544">
        <v>1200000</v>
      </c>
      <c r="J16" s="545"/>
      <c r="K16" s="33" t="s">
        <v>110</v>
      </c>
      <c r="L16" s="544">
        <v>33000000</v>
      </c>
      <c r="M16" s="545"/>
      <c r="N16" s="34" t="s">
        <v>111</v>
      </c>
      <c r="O16" s="35" t="s">
        <v>87</v>
      </c>
      <c r="P16" s="524">
        <f>I16*T16</f>
        <v>522</v>
      </c>
      <c r="Q16" s="525"/>
      <c r="R16" s="25" t="s">
        <v>112</v>
      </c>
      <c r="S16" s="23"/>
      <c r="T16" s="541">
        <v>4.35E-4</v>
      </c>
      <c r="U16" s="542"/>
      <c r="V16" s="25" t="s">
        <v>113</v>
      </c>
      <c r="Y16" s="32"/>
      <c r="Z16" s="23"/>
      <c r="AA16" s="23"/>
      <c r="AB16" s="518">
        <f>IFERROR(L16/I16,"")</f>
        <v>27.5</v>
      </c>
      <c r="AC16" s="519"/>
      <c r="AD16" s="25" t="s">
        <v>114</v>
      </c>
      <c r="AI16" s="23"/>
      <c r="AJ16" s="23"/>
    </row>
    <row r="17" spans="4:36" ht="21.75" customHeight="1" thickBot="1">
      <c r="D17" s="527"/>
      <c r="E17" s="45" t="s">
        <v>115</v>
      </c>
      <c r="F17" s="521" t="s">
        <v>116</v>
      </c>
      <c r="G17" s="529"/>
      <c r="H17" s="543"/>
      <c r="I17" s="544">
        <v>70000</v>
      </c>
      <c r="J17" s="545"/>
      <c r="K17" s="33" t="s">
        <v>117</v>
      </c>
      <c r="L17" s="544">
        <v>10000000</v>
      </c>
      <c r="M17" s="545"/>
      <c r="N17" s="34" t="s">
        <v>111</v>
      </c>
      <c r="O17" s="35" t="s">
        <v>87</v>
      </c>
      <c r="P17" s="524">
        <f>I17*T17</f>
        <v>156.10000000000002</v>
      </c>
      <c r="Q17" s="525"/>
      <c r="R17" s="25" t="s">
        <v>112</v>
      </c>
      <c r="S17" s="23"/>
      <c r="T17" s="541">
        <v>2.2300000000000002E-3</v>
      </c>
      <c r="U17" s="542"/>
      <c r="V17" s="25" t="s">
        <v>118</v>
      </c>
      <c r="Y17" s="32"/>
      <c r="Z17" s="23"/>
      <c r="AA17" s="23"/>
      <c r="AB17" s="511">
        <f>IFERROR(L17/I17,"")</f>
        <v>142.85714285714286</v>
      </c>
      <c r="AC17" s="512"/>
      <c r="AD17" s="25" t="s">
        <v>119</v>
      </c>
      <c r="AI17" s="23"/>
      <c r="AJ17" s="23"/>
    </row>
    <row r="18" spans="4:36" ht="21.75" customHeight="1" thickBot="1">
      <c r="D18" s="528"/>
      <c r="E18" s="45" t="s">
        <v>120</v>
      </c>
      <c r="F18" s="521" t="s">
        <v>121</v>
      </c>
      <c r="G18" s="529"/>
      <c r="H18" s="543"/>
      <c r="I18" s="544">
        <v>4000</v>
      </c>
      <c r="J18" s="545"/>
      <c r="K18" s="33" t="s">
        <v>122</v>
      </c>
      <c r="L18" s="544">
        <v>50000</v>
      </c>
      <c r="M18" s="545"/>
      <c r="N18" s="34" t="s">
        <v>111</v>
      </c>
      <c r="O18" s="35" t="s">
        <v>87</v>
      </c>
      <c r="P18" s="524">
        <f>I18*T18</f>
        <v>10.372</v>
      </c>
      <c r="Q18" s="525"/>
      <c r="R18" s="25" t="s">
        <v>112</v>
      </c>
      <c r="S18" s="23"/>
      <c r="T18" s="541">
        <v>2.5929999999999998E-3</v>
      </c>
      <c r="U18" s="542"/>
      <c r="V18" s="25" t="s">
        <v>123</v>
      </c>
      <c r="W18" s="46"/>
      <c r="X18" s="46"/>
      <c r="Z18" s="32"/>
      <c r="AA18" s="32"/>
      <c r="AB18" s="511">
        <f>IFERROR(L18/I18,"")</f>
        <v>12.5</v>
      </c>
      <c r="AC18" s="512"/>
      <c r="AD18" s="25" t="s">
        <v>124</v>
      </c>
      <c r="AF18" s="46"/>
      <c r="AI18" s="23"/>
      <c r="AJ18" s="23"/>
    </row>
    <row r="19" spans="4:36" ht="23.25" customHeight="1">
      <c r="D19" s="41" t="s">
        <v>125</v>
      </c>
      <c r="E19" s="40"/>
      <c r="Y19" s="32"/>
      <c r="Z19" s="32"/>
      <c r="AA19" s="32"/>
      <c r="AB19" s="23"/>
      <c r="AC19" s="48"/>
      <c r="AD19" s="48"/>
      <c r="AE19" s="48"/>
      <c r="AI19" s="23"/>
      <c r="AJ19" s="23"/>
    </row>
    <row r="20" spans="4:36" ht="15.75" customHeight="1">
      <c r="E20" s="24"/>
      <c r="F20" s="49"/>
      <c r="G20" s="49"/>
      <c r="H20" s="49"/>
      <c r="I20" s="49"/>
      <c r="X20" s="48"/>
      <c r="AF20" s="48"/>
    </row>
    <row r="21" spans="4:36" s="50" customFormat="1" ht="18.600000000000001">
      <c r="D21" s="31" t="s">
        <v>190</v>
      </c>
      <c r="F21" s="51"/>
      <c r="G21" s="51"/>
      <c r="H21" s="51"/>
      <c r="I21" s="51"/>
      <c r="J21" s="51"/>
      <c r="K21" s="51"/>
      <c r="M21" s="51"/>
      <c r="N21" s="51"/>
      <c r="O21" s="51"/>
      <c r="P21" s="51"/>
      <c r="Q21" s="51"/>
      <c r="R21" s="51"/>
      <c r="S21" s="51"/>
      <c r="U21" s="51"/>
      <c r="V21" s="36"/>
      <c r="W21" s="51"/>
      <c r="X21" s="51"/>
      <c r="Y21" s="51"/>
      <c r="Z21" s="51"/>
      <c r="AA21" s="51"/>
      <c r="AC21" s="36"/>
      <c r="AD21" s="51"/>
      <c r="AE21" s="51"/>
      <c r="AF21" s="51"/>
    </row>
    <row r="22" spans="4:36" s="50" customFormat="1" ht="3.75" customHeight="1">
      <c r="D22" s="31"/>
      <c r="F22" s="51"/>
      <c r="G22" s="51"/>
      <c r="H22" s="51"/>
      <c r="I22" s="51"/>
      <c r="J22" s="51"/>
      <c r="K22" s="51"/>
      <c r="L22" s="51"/>
      <c r="M22" s="51"/>
      <c r="N22" s="51"/>
      <c r="O22" s="51"/>
      <c r="P22" s="51"/>
      <c r="Q22" s="51"/>
      <c r="R22" s="51"/>
      <c r="S22" s="51"/>
      <c r="T22" s="51"/>
      <c r="U22" s="51"/>
      <c r="V22" s="36"/>
      <c r="W22" s="51"/>
      <c r="X22" s="51"/>
      <c r="Y22" s="51"/>
      <c r="Z22" s="51"/>
      <c r="AA22" s="51"/>
      <c r="AB22" s="51"/>
      <c r="AC22" s="36"/>
      <c r="AD22" s="51"/>
      <c r="AE22" s="51"/>
      <c r="AF22" s="51"/>
    </row>
    <row r="23" spans="4:36" s="264" customFormat="1" ht="18.600000000000001">
      <c r="D23" s="180"/>
      <c r="E23" s="262" t="s">
        <v>127</v>
      </c>
      <c r="F23" s="263"/>
      <c r="G23" s="263"/>
      <c r="H23" s="263"/>
      <c r="I23" s="263"/>
      <c r="J23" s="263"/>
      <c r="K23" s="263"/>
      <c r="L23" s="261" t="s">
        <v>128</v>
      </c>
      <c r="M23" s="263"/>
      <c r="N23" s="263"/>
      <c r="O23" s="263"/>
      <c r="P23" s="263"/>
      <c r="Q23" s="263"/>
      <c r="R23" s="263"/>
      <c r="S23" s="263"/>
      <c r="T23" s="180" t="s">
        <v>129</v>
      </c>
      <c r="U23" s="263"/>
      <c r="V23" s="263"/>
      <c r="W23" s="263"/>
      <c r="X23" s="263"/>
      <c r="Y23" s="263"/>
      <c r="Z23" s="263"/>
      <c r="AA23" s="263"/>
      <c r="AB23" s="180" t="s">
        <v>130</v>
      </c>
      <c r="AC23" s="263"/>
      <c r="AD23" s="263"/>
      <c r="AE23" s="263"/>
      <c r="AF23" s="263"/>
    </row>
    <row r="24" spans="4:36" s="266" customFormat="1" ht="16.8" thickBot="1">
      <c r="D24" s="262"/>
      <c r="E24" s="264" t="s">
        <v>131</v>
      </c>
      <c r="F24" s="261"/>
      <c r="G24" s="261"/>
      <c r="H24" s="261"/>
      <c r="I24" s="261"/>
      <c r="J24" s="261"/>
      <c r="K24" s="261"/>
      <c r="L24" s="264" t="s">
        <v>132</v>
      </c>
      <c r="M24" s="261"/>
      <c r="N24" s="261"/>
      <c r="O24" s="261"/>
      <c r="P24" s="261"/>
      <c r="Q24" s="261"/>
      <c r="R24" s="261"/>
      <c r="S24" s="261"/>
      <c r="T24" s="264" t="s">
        <v>133</v>
      </c>
      <c r="U24" s="261"/>
      <c r="V24" s="261"/>
      <c r="W24" s="261"/>
      <c r="X24" s="261"/>
      <c r="Y24" s="261"/>
      <c r="Z24" s="261"/>
      <c r="AA24" s="261"/>
      <c r="AB24" s="265"/>
      <c r="AC24" s="261"/>
      <c r="AD24" s="261"/>
      <c r="AE24" s="261"/>
      <c r="AF24" s="261"/>
    </row>
    <row r="25" spans="4:36" ht="18.75" customHeight="1">
      <c r="D25" s="495" t="s">
        <v>134</v>
      </c>
      <c r="E25" s="498" t="s">
        <v>135</v>
      </c>
      <c r="F25" s="514" t="s">
        <v>191</v>
      </c>
      <c r="G25" s="502"/>
      <c r="H25" s="502"/>
      <c r="I25" s="503"/>
      <c r="J25" s="504"/>
      <c r="K25" s="54" t="s">
        <v>137</v>
      </c>
      <c r="L25" s="54" t="s">
        <v>138</v>
      </c>
      <c r="M25" s="505" t="s">
        <v>139</v>
      </c>
      <c r="N25" s="506"/>
      <c r="O25" s="506"/>
      <c r="P25" s="504"/>
      <c r="Q25" s="507"/>
      <c r="T25" s="515" t="s">
        <v>140</v>
      </c>
      <c r="U25" s="516"/>
      <c r="V25" s="516"/>
      <c r="W25" s="516"/>
      <c r="X25" s="516"/>
      <c r="Y25" s="516"/>
      <c r="Z25" s="517"/>
      <c r="AA25" s="55"/>
      <c r="AB25" s="505" t="s">
        <v>141</v>
      </c>
      <c r="AC25" s="506"/>
      <c r="AD25" s="506"/>
      <c r="AE25" s="506"/>
      <c r="AF25" s="506"/>
      <c r="AG25" s="507"/>
      <c r="AH25" s="23"/>
      <c r="AI25" s="23"/>
      <c r="AJ25" s="23"/>
    </row>
    <row r="26" spans="4:36" ht="30">
      <c r="D26" s="497"/>
      <c r="E26" s="513"/>
      <c r="F26" s="56" t="s">
        <v>142</v>
      </c>
      <c r="G26" s="57" t="s">
        <v>143</v>
      </c>
      <c r="H26" s="57" t="s">
        <v>144</v>
      </c>
      <c r="I26" s="57" t="s">
        <v>145</v>
      </c>
      <c r="J26" s="58" t="s">
        <v>146</v>
      </c>
      <c r="K26" s="59" t="s">
        <v>147</v>
      </c>
      <c r="L26" s="59" t="s">
        <v>148</v>
      </c>
      <c r="M26" s="60" t="s">
        <v>149</v>
      </c>
      <c r="N26" s="57" t="s">
        <v>150</v>
      </c>
      <c r="O26" s="57" t="s">
        <v>151</v>
      </c>
      <c r="P26" s="57" t="s">
        <v>152</v>
      </c>
      <c r="Q26" s="61" t="s">
        <v>153</v>
      </c>
      <c r="T26" s="60" t="s">
        <v>154</v>
      </c>
      <c r="U26" s="57" t="s">
        <v>155</v>
      </c>
      <c r="V26" s="57" t="s">
        <v>156</v>
      </c>
      <c r="W26" s="57" t="s">
        <v>157</v>
      </c>
      <c r="X26" s="62" t="s">
        <v>158</v>
      </c>
      <c r="Y26" s="57" t="s">
        <v>159</v>
      </c>
      <c r="Z26" s="63" t="s">
        <v>160</v>
      </c>
      <c r="AA26" s="64"/>
      <c r="AB26" s="60" t="s">
        <v>161</v>
      </c>
      <c r="AC26" s="57" t="s">
        <v>162</v>
      </c>
      <c r="AD26" s="57" t="s">
        <v>163</v>
      </c>
      <c r="AE26" s="57" t="s">
        <v>164</v>
      </c>
      <c r="AF26" s="57" t="s">
        <v>165</v>
      </c>
      <c r="AG26" s="65" t="s">
        <v>166</v>
      </c>
      <c r="AH26" s="23"/>
      <c r="AI26" s="23"/>
      <c r="AJ26" s="23"/>
    </row>
    <row r="27" spans="4:36" ht="17.25" customHeight="1">
      <c r="D27" s="66" t="s">
        <v>167</v>
      </c>
      <c r="E27" s="67" t="s">
        <v>192</v>
      </c>
      <c r="F27" s="68">
        <v>25</v>
      </c>
      <c r="G27" s="69"/>
      <c r="H27" s="69"/>
      <c r="I27" s="70"/>
      <c r="J27" s="70"/>
      <c r="K27" s="71">
        <v>6</v>
      </c>
      <c r="L27" s="72">
        <v>2400</v>
      </c>
      <c r="M27" s="73">
        <f t="shared" ref="M27:M38" si="0">F27*K27*L27</f>
        <v>360000</v>
      </c>
      <c r="N27" s="74">
        <f t="shared" ref="N27:N38" si="1">G27*K27*L27</f>
        <v>0</v>
      </c>
      <c r="O27" s="74">
        <f t="shared" ref="O27:O38" si="2">H27*K27*L27</f>
        <v>0</v>
      </c>
      <c r="P27" s="75">
        <f t="shared" ref="P27:P38" si="3">I27*K27*L27</f>
        <v>0</v>
      </c>
      <c r="Q27" s="76">
        <f t="shared" ref="Q27:Q38" si="4">J27*K27*L27</f>
        <v>0</v>
      </c>
      <c r="R27" s="77"/>
      <c r="S27" s="77"/>
      <c r="T27" s="78">
        <f t="shared" ref="T27:T38" si="5">IFERROR($P$16*M27/($M$39+$M$44+$M$49+$M$61+$M$65),"")</f>
        <v>12.93792522275786</v>
      </c>
      <c r="U27" s="79">
        <f t="shared" ref="U27:U38" si="6">IFERROR($P$17*N27/($N$39+$N$44+$N$49+$N$61+$N$65),"")</f>
        <v>0</v>
      </c>
      <c r="V27" s="79">
        <f t="shared" ref="V27:V38" si="7">IFERROR($P$16*$M$61/($M$39+$M$44+$M$49+$M$61+$M$65)*O27/$O$39,"")</f>
        <v>0</v>
      </c>
      <c r="W27" s="79">
        <f t="shared" ref="W27:W38" si="8">IFERROR(($P$17*($N$65/($N$39+$N$44+$N$49+$N$65))+$P$18*$Q$65/($Q$39+$Q$44+$Q$49+$Q$65))*P27/$P$39,"")</f>
        <v>0</v>
      </c>
      <c r="X27" s="80">
        <f t="shared" ref="X27:X38" si="9">IFERROR($P$18*Q27/($Q$39+$Q$44+$Q$49+$Q$61+$Q$65),"")</f>
        <v>0</v>
      </c>
      <c r="Y27" s="81">
        <f>SUM(T27:X27)</f>
        <v>12.93792522275786</v>
      </c>
      <c r="Z27" s="82">
        <f t="shared" ref="Z27:Z38" si="10">IFERROR(Y27/$Y$39,"")</f>
        <v>2.2768535590827577E-2</v>
      </c>
      <c r="AA27" s="83"/>
      <c r="AB27" s="73">
        <f t="shared" ref="AB27:AB38" si="11">IFERROR($L$16*M27/($M$39+$M$44+$M$49+$M$61+$M$65)/1000,"")</f>
        <v>817.91481293296818</v>
      </c>
      <c r="AC27" s="74">
        <f t="shared" ref="AC27:AC38" si="12">IFERROR($L$17*N27/($N$39+$N$44+$N$49+$N$61+$N$65)/1000,"")</f>
        <v>0</v>
      </c>
      <c r="AD27" s="74">
        <f t="shared" ref="AD27:AD38" si="13">IFERROR($L$16*$M$61/($M$39+$M$44+$M$49+$M$61+$M$65)*O27/$O$39/1000,"")</f>
        <v>0</v>
      </c>
      <c r="AE27" s="74">
        <f t="shared" ref="AE27:AE38" si="14">IFERROR(($L$17*($N$65/($N$39+$N$44+$N$49+$N$65))+$L$18*$Q$65/($Q$39+$Q$44+$Q$49+$Q$65))*P27/$P$39/1000,"")</f>
        <v>0</v>
      </c>
      <c r="AF27" s="74">
        <f t="shared" ref="AF27:AF38" si="15">IFERROR($L$18*Q27/($Q$39+$Q$44+$Q$49+$Q$61+$Q$65)/1000,"")</f>
        <v>0</v>
      </c>
      <c r="AG27" s="84">
        <f>SUM(AB27:AF27)</f>
        <v>817.91481293296818</v>
      </c>
      <c r="AH27" s="23"/>
      <c r="AI27" s="23"/>
      <c r="AJ27" s="23"/>
    </row>
    <row r="28" spans="4:36" ht="17.25" customHeight="1">
      <c r="D28" s="85"/>
      <c r="E28" s="23" t="s">
        <v>193</v>
      </c>
      <c r="F28" s="86">
        <v>18</v>
      </c>
      <c r="G28" s="87"/>
      <c r="H28" s="87"/>
      <c r="I28" s="88"/>
      <c r="J28" s="88"/>
      <c r="K28" s="71">
        <v>10</v>
      </c>
      <c r="L28" s="72">
        <v>2400</v>
      </c>
      <c r="M28" s="73">
        <f t="shared" si="0"/>
        <v>432000</v>
      </c>
      <c r="N28" s="74">
        <f t="shared" si="1"/>
        <v>0</v>
      </c>
      <c r="O28" s="74">
        <f t="shared" si="2"/>
        <v>0</v>
      </c>
      <c r="P28" s="75">
        <f t="shared" si="3"/>
        <v>0</v>
      </c>
      <c r="Q28" s="76">
        <f t="shared" si="4"/>
        <v>0</v>
      </c>
      <c r="R28" s="77"/>
      <c r="S28" s="77"/>
      <c r="T28" s="78">
        <f t="shared" si="5"/>
        <v>15.525510267309432</v>
      </c>
      <c r="U28" s="79">
        <f t="shared" si="6"/>
        <v>0</v>
      </c>
      <c r="V28" s="79">
        <f t="shared" si="7"/>
        <v>0</v>
      </c>
      <c r="W28" s="79">
        <f t="shared" si="8"/>
        <v>0</v>
      </c>
      <c r="X28" s="80">
        <f t="shared" si="9"/>
        <v>0</v>
      </c>
      <c r="Y28" s="81">
        <f t="shared" ref="Y28:Y38" si="16">SUM(T28:X28)</f>
        <v>15.525510267309432</v>
      </c>
      <c r="Z28" s="82">
        <f t="shared" si="10"/>
        <v>2.7322242708993093E-2</v>
      </c>
      <c r="AA28" s="83"/>
      <c r="AB28" s="73">
        <f t="shared" si="11"/>
        <v>981.49777551956186</v>
      </c>
      <c r="AC28" s="74">
        <f t="shared" si="12"/>
        <v>0</v>
      </c>
      <c r="AD28" s="74">
        <f t="shared" si="13"/>
        <v>0</v>
      </c>
      <c r="AE28" s="74">
        <f t="shared" si="14"/>
        <v>0</v>
      </c>
      <c r="AF28" s="74">
        <f t="shared" si="15"/>
        <v>0</v>
      </c>
      <c r="AG28" s="84">
        <f t="shared" ref="AG28:AG49" si="17">SUM(AB28:AF28)</f>
        <v>981.49777551956186</v>
      </c>
      <c r="AH28" s="23"/>
      <c r="AI28" s="23"/>
      <c r="AJ28" s="23"/>
    </row>
    <row r="29" spans="4:36" ht="17.25" customHeight="1">
      <c r="D29" s="494"/>
      <c r="E29" s="67" t="s">
        <v>194</v>
      </c>
      <c r="F29" s="86">
        <v>90</v>
      </c>
      <c r="G29" s="87">
        <v>12</v>
      </c>
      <c r="H29" s="87"/>
      <c r="I29" s="88"/>
      <c r="J29" s="88"/>
      <c r="K29" s="71">
        <v>1</v>
      </c>
      <c r="L29" s="72">
        <v>2400</v>
      </c>
      <c r="M29" s="73">
        <f t="shared" si="0"/>
        <v>216000</v>
      </c>
      <c r="N29" s="74">
        <f t="shared" si="1"/>
        <v>28800</v>
      </c>
      <c r="O29" s="74">
        <f t="shared" si="2"/>
        <v>0</v>
      </c>
      <c r="P29" s="75">
        <f t="shared" si="3"/>
        <v>0</v>
      </c>
      <c r="Q29" s="76">
        <f t="shared" si="4"/>
        <v>0</v>
      </c>
      <c r="R29" s="77"/>
      <c r="S29" s="77"/>
      <c r="T29" s="78">
        <f t="shared" si="5"/>
        <v>7.762755133654716</v>
      </c>
      <c r="U29" s="79">
        <f t="shared" si="6"/>
        <v>5.8629107981220665</v>
      </c>
      <c r="V29" s="79">
        <f t="shared" si="7"/>
        <v>0</v>
      </c>
      <c r="W29" s="79">
        <f t="shared" si="8"/>
        <v>0</v>
      </c>
      <c r="X29" s="80">
        <f t="shared" si="9"/>
        <v>0</v>
      </c>
      <c r="Y29" s="81">
        <f t="shared" si="16"/>
        <v>13.625665931776783</v>
      </c>
      <c r="Z29" s="82">
        <f t="shared" si="10"/>
        <v>2.3978841612925645E-2</v>
      </c>
      <c r="AA29" s="83"/>
      <c r="AB29" s="73">
        <f t="shared" si="11"/>
        <v>490.74888775978093</v>
      </c>
      <c r="AC29" s="74">
        <f t="shared" si="12"/>
        <v>375.58685446009389</v>
      </c>
      <c r="AD29" s="74">
        <f t="shared" si="13"/>
        <v>0</v>
      </c>
      <c r="AE29" s="74">
        <f t="shared" si="14"/>
        <v>0</v>
      </c>
      <c r="AF29" s="74">
        <f t="shared" si="15"/>
        <v>0</v>
      </c>
      <c r="AG29" s="84">
        <f t="shared" si="17"/>
        <v>866.33574221987487</v>
      </c>
      <c r="AH29" s="23"/>
      <c r="AI29" s="23"/>
      <c r="AJ29" s="23"/>
    </row>
    <row r="30" spans="4:36" ht="17.25" customHeight="1">
      <c r="D30" s="494"/>
      <c r="E30" s="67" t="s">
        <v>195</v>
      </c>
      <c r="F30" s="68">
        <v>0.5</v>
      </c>
      <c r="G30" s="69"/>
      <c r="H30" s="69">
        <v>20</v>
      </c>
      <c r="I30" s="70"/>
      <c r="J30" s="70"/>
      <c r="K30" s="71">
        <v>30</v>
      </c>
      <c r="L30" s="90">
        <v>1920</v>
      </c>
      <c r="M30" s="73">
        <f t="shared" si="0"/>
        <v>28800</v>
      </c>
      <c r="N30" s="74">
        <f t="shared" si="1"/>
        <v>0</v>
      </c>
      <c r="O30" s="74">
        <f t="shared" si="2"/>
        <v>1152000</v>
      </c>
      <c r="P30" s="75">
        <f t="shared" si="3"/>
        <v>0</v>
      </c>
      <c r="Q30" s="76">
        <f t="shared" si="4"/>
        <v>0</v>
      </c>
      <c r="R30" s="77"/>
      <c r="S30" s="77"/>
      <c r="T30" s="78">
        <f t="shared" si="5"/>
        <v>1.0350340178206288</v>
      </c>
      <c r="U30" s="79">
        <f t="shared" si="6"/>
        <v>0</v>
      </c>
      <c r="V30" s="79">
        <f t="shared" si="7"/>
        <v>6.0613756860606767</v>
      </c>
      <c r="W30" s="79">
        <f t="shared" si="8"/>
        <v>0</v>
      </c>
      <c r="X30" s="80">
        <f t="shared" si="9"/>
        <v>0</v>
      </c>
      <c r="Y30" s="81">
        <f t="shared" si="16"/>
        <v>7.0964097038813057</v>
      </c>
      <c r="Z30" s="82">
        <f t="shared" si="10"/>
        <v>1.2488467364589872E-2</v>
      </c>
      <c r="AA30" s="83"/>
      <c r="AB30" s="73">
        <f t="shared" si="11"/>
        <v>65.433185034637461</v>
      </c>
      <c r="AC30" s="74">
        <f t="shared" si="12"/>
        <v>0</v>
      </c>
      <c r="AD30" s="74">
        <f t="shared" si="13"/>
        <v>383.19041693487037</v>
      </c>
      <c r="AE30" s="74">
        <f t="shared" si="14"/>
        <v>0</v>
      </c>
      <c r="AF30" s="74">
        <f t="shared" si="15"/>
        <v>0</v>
      </c>
      <c r="AG30" s="84">
        <f t="shared" si="17"/>
        <v>448.62360196950783</v>
      </c>
      <c r="AH30" s="23"/>
      <c r="AI30" s="23"/>
      <c r="AJ30" s="23"/>
    </row>
    <row r="31" spans="4:36" ht="17.25" customHeight="1">
      <c r="D31" s="494"/>
      <c r="E31" s="67" t="s">
        <v>196</v>
      </c>
      <c r="F31" s="68">
        <v>2</v>
      </c>
      <c r="G31" s="69"/>
      <c r="H31" s="69">
        <v>20</v>
      </c>
      <c r="I31" s="70"/>
      <c r="J31" s="70"/>
      <c r="K31" s="71">
        <v>30</v>
      </c>
      <c r="L31" s="90">
        <v>1920</v>
      </c>
      <c r="M31" s="73">
        <f t="shared" si="0"/>
        <v>115200</v>
      </c>
      <c r="N31" s="74">
        <f t="shared" si="1"/>
        <v>0</v>
      </c>
      <c r="O31" s="74">
        <f t="shared" si="2"/>
        <v>1152000</v>
      </c>
      <c r="P31" s="75">
        <f t="shared" si="3"/>
        <v>0</v>
      </c>
      <c r="Q31" s="76">
        <f t="shared" si="4"/>
        <v>0</v>
      </c>
      <c r="R31" s="77"/>
      <c r="S31" s="77"/>
      <c r="T31" s="78">
        <f t="shared" si="5"/>
        <v>4.140136071282515</v>
      </c>
      <c r="U31" s="79">
        <f t="shared" si="6"/>
        <v>0</v>
      </c>
      <c r="V31" s="79">
        <f t="shared" si="7"/>
        <v>6.0613756860606767</v>
      </c>
      <c r="W31" s="79">
        <f t="shared" si="8"/>
        <v>0</v>
      </c>
      <c r="X31" s="80">
        <f t="shared" si="9"/>
        <v>0</v>
      </c>
      <c r="Y31" s="81">
        <f t="shared" si="16"/>
        <v>10.201511757343191</v>
      </c>
      <c r="Z31" s="82">
        <f t="shared" si="10"/>
        <v>1.7952915906388488E-2</v>
      </c>
      <c r="AA31" s="83"/>
      <c r="AB31" s="73">
        <f t="shared" si="11"/>
        <v>261.73274013854984</v>
      </c>
      <c r="AC31" s="74">
        <f t="shared" si="12"/>
        <v>0</v>
      </c>
      <c r="AD31" s="74">
        <f t="shared" si="13"/>
        <v>383.19041693487037</v>
      </c>
      <c r="AE31" s="74">
        <f t="shared" si="14"/>
        <v>0</v>
      </c>
      <c r="AF31" s="74">
        <f t="shared" si="15"/>
        <v>0</v>
      </c>
      <c r="AG31" s="84">
        <f t="shared" si="17"/>
        <v>644.92315707342027</v>
      </c>
      <c r="AH31" s="23"/>
      <c r="AI31" s="23"/>
      <c r="AJ31" s="23"/>
    </row>
    <row r="32" spans="4:36" ht="17.25" customHeight="1">
      <c r="D32" s="494"/>
      <c r="E32" s="67" t="s">
        <v>197</v>
      </c>
      <c r="F32" s="86">
        <v>5</v>
      </c>
      <c r="G32" s="87"/>
      <c r="H32" s="87"/>
      <c r="I32" s="88">
        <v>10</v>
      </c>
      <c r="J32" s="88"/>
      <c r="K32" s="71">
        <v>5</v>
      </c>
      <c r="L32" s="90">
        <v>2400</v>
      </c>
      <c r="M32" s="73">
        <f t="shared" si="0"/>
        <v>60000</v>
      </c>
      <c r="N32" s="74">
        <f t="shared" si="1"/>
        <v>0</v>
      </c>
      <c r="O32" s="74">
        <f t="shared" si="2"/>
        <v>0</v>
      </c>
      <c r="P32" s="75">
        <f t="shared" si="3"/>
        <v>120000</v>
      </c>
      <c r="Q32" s="76">
        <f t="shared" si="4"/>
        <v>0</v>
      </c>
      <c r="R32" s="77"/>
      <c r="S32" s="77"/>
      <c r="T32" s="78">
        <f t="shared" si="5"/>
        <v>2.1563208704596435</v>
      </c>
      <c r="U32" s="79">
        <f t="shared" si="6"/>
        <v>0</v>
      </c>
      <c r="V32" s="79">
        <f t="shared" si="7"/>
        <v>0</v>
      </c>
      <c r="W32" s="79">
        <f t="shared" si="8"/>
        <v>29.881588159175251</v>
      </c>
      <c r="X32" s="80">
        <f t="shared" si="9"/>
        <v>0</v>
      </c>
      <c r="Y32" s="81">
        <f t="shared" si="16"/>
        <v>32.037909029634896</v>
      </c>
      <c r="Z32" s="82">
        <f t="shared" si="10"/>
        <v>5.6381240379548801E-2</v>
      </c>
      <c r="AA32" s="83"/>
      <c r="AB32" s="73">
        <f t="shared" si="11"/>
        <v>136.31913548882804</v>
      </c>
      <c r="AC32" s="74">
        <f t="shared" si="12"/>
        <v>0</v>
      </c>
      <c r="AD32" s="74">
        <f t="shared" si="13"/>
        <v>0</v>
      </c>
      <c r="AE32" s="74">
        <f t="shared" si="14"/>
        <v>1880.6677574940913</v>
      </c>
      <c r="AF32" s="74">
        <f t="shared" si="15"/>
        <v>0</v>
      </c>
      <c r="AG32" s="84">
        <f t="shared" si="17"/>
        <v>2016.9868929829195</v>
      </c>
      <c r="AH32" s="23"/>
      <c r="AI32" s="23"/>
      <c r="AJ32" s="23"/>
    </row>
    <row r="33" spans="4:36" ht="17.25" customHeight="1">
      <c r="D33" s="494"/>
      <c r="E33" s="67" t="s">
        <v>198</v>
      </c>
      <c r="F33" s="86">
        <v>10</v>
      </c>
      <c r="G33" s="87"/>
      <c r="H33" s="87"/>
      <c r="I33" s="88">
        <v>10</v>
      </c>
      <c r="J33" s="88"/>
      <c r="K33" s="71">
        <v>5</v>
      </c>
      <c r="L33" s="90">
        <v>2400</v>
      </c>
      <c r="M33" s="73">
        <f t="shared" si="0"/>
        <v>120000</v>
      </c>
      <c r="N33" s="74">
        <f t="shared" si="1"/>
        <v>0</v>
      </c>
      <c r="O33" s="74">
        <f t="shared" si="2"/>
        <v>0</v>
      </c>
      <c r="P33" s="75">
        <f t="shared" si="3"/>
        <v>120000</v>
      </c>
      <c r="Q33" s="76">
        <f t="shared" si="4"/>
        <v>0</v>
      </c>
      <c r="R33" s="77"/>
      <c r="S33" s="77"/>
      <c r="T33" s="78">
        <f t="shared" si="5"/>
        <v>4.312641740919287</v>
      </c>
      <c r="U33" s="79">
        <f t="shared" si="6"/>
        <v>0</v>
      </c>
      <c r="V33" s="79">
        <f t="shared" si="7"/>
        <v>0</v>
      </c>
      <c r="W33" s="79">
        <f t="shared" si="8"/>
        <v>29.881588159175251</v>
      </c>
      <c r="X33" s="80">
        <f t="shared" si="9"/>
        <v>0</v>
      </c>
      <c r="Y33" s="81">
        <f t="shared" si="16"/>
        <v>34.194229900094541</v>
      </c>
      <c r="Z33" s="82">
        <f t="shared" si="10"/>
        <v>6.0175996311353397E-2</v>
      </c>
      <c r="AA33" s="83"/>
      <c r="AB33" s="73">
        <f t="shared" si="11"/>
        <v>272.63827097765608</v>
      </c>
      <c r="AC33" s="74">
        <f t="shared" si="12"/>
        <v>0</v>
      </c>
      <c r="AD33" s="74">
        <f t="shared" si="13"/>
        <v>0</v>
      </c>
      <c r="AE33" s="74">
        <f t="shared" si="14"/>
        <v>1880.6677574940913</v>
      </c>
      <c r="AF33" s="74">
        <f t="shared" si="15"/>
        <v>0</v>
      </c>
      <c r="AG33" s="84">
        <f t="shared" si="17"/>
        <v>2153.3060284717476</v>
      </c>
      <c r="AH33" s="23"/>
      <c r="AI33" s="23"/>
      <c r="AJ33" s="23"/>
    </row>
    <row r="34" spans="4:36" ht="17.25" customHeight="1">
      <c r="D34" s="89"/>
      <c r="E34" s="67" t="s">
        <v>199</v>
      </c>
      <c r="F34" s="86">
        <v>10</v>
      </c>
      <c r="G34" s="87"/>
      <c r="H34" s="87"/>
      <c r="I34" s="88"/>
      <c r="J34" s="88"/>
      <c r="K34" s="71">
        <v>10</v>
      </c>
      <c r="L34" s="90">
        <v>2400</v>
      </c>
      <c r="M34" s="73">
        <f t="shared" si="0"/>
        <v>240000</v>
      </c>
      <c r="N34" s="74">
        <f t="shared" si="1"/>
        <v>0</v>
      </c>
      <c r="O34" s="74">
        <f t="shared" si="2"/>
        <v>0</v>
      </c>
      <c r="P34" s="75">
        <f t="shared" si="3"/>
        <v>0</v>
      </c>
      <c r="Q34" s="76">
        <f t="shared" si="4"/>
        <v>0</v>
      </c>
      <c r="R34" s="77"/>
      <c r="S34" s="77"/>
      <c r="T34" s="78">
        <f t="shared" si="5"/>
        <v>8.625283481838574</v>
      </c>
      <c r="U34" s="79">
        <f t="shared" si="6"/>
        <v>0</v>
      </c>
      <c r="V34" s="79">
        <f t="shared" si="7"/>
        <v>0</v>
      </c>
      <c r="W34" s="79">
        <f t="shared" si="8"/>
        <v>0</v>
      </c>
      <c r="X34" s="80">
        <f t="shared" si="9"/>
        <v>0</v>
      </c>
      <c r="Y34" s="81">
        <f t="shared" si="16"/>
        <v>8.625283481838574</v>
      </c>
      <c r="Z34" s="82">
        <f t="shared" si="10"/>
        <v>1.5179023727218386E-2</v>
      </c>
      <c r="AA34" s="83"/>
      <c r="AB34" s="73">
        <f t="shared" si="11"/>
        <v>545.27654195531215</v>
      </c>
      <c r="AC34" s="74">
        <f t="shared" si="12"/>
        <v>0</v>
      </c>
      <c r="AD34" s="74">
        <f t="shared" si="13"/>
        <v>0</v>
      </c>
      <c r="AE34" s="74">
        <f t="shared" si="14"/>
        <v>0</v>
      </c>
      <c r="AF34" s="74">
        <f t="shared" si="15"/>
        <v>0</v>
      </c>
      <c r="AG34" s="84">
        <f t="shared" si="17"/>
        <v>545.27654195531215</v>
      </c>
      <c r="AH34" s="23"/>
      <c r="AI34" s="23"/>
      <c r="AJ34" s="23"/>
    </row>
    <row r="35" spans="4:36" ht="17.25" customHeight="1">
      <c r="D35" s="89"/>
      <c r="E35" s="67" t="s">
        <v>200</v>
      </c>
      <c r="F35" s="86">
        <v>4</v>
      </c>
      <c r="G35" s="87"/>
      <c r="H35" s="87"/>
      <c r="I35" s="88"/>
      <c r="J35" s="88"/>
      <c r="K35" s="71">
        <v>11</v>
      </c>
      <c r="L35" s="90">
        <v>3000</v>
      </c>
      <c r="M35" s="73">
        <f t="shared" si="0"/>
        <v>132000</v>
      </c>
      <c r="N35" s="74">
        <f t="shared" si="1"/>
        <v>0</v>
      </c>
      <c r="O35" s="74">
        <f t="shared" si="2"/>
        <v>0</v>
      </c>
      <c r="P35" s="75">
        <f t="shared" si="3"/>
        <v>0</v>
      </c>
      <c r="Q35" s="76">
        <f t="shared" si="4"/>
        <v>0</v>
      </c>
      <c r="R35" s="77"/>
      <c r="S35" s="77"/>
      <c r="T35" s="78">
        <f t="shared" si="5"/>
        <v>4.7439059150112151</v>
      </c>
      <c r="U35" s="79">
        <f t="shared" si="6"/>
        <v>0</v>
      </c>
      <c r="V35" s="79">
        <f t="shared" si="7"/>
        <v>0</v>
      </c>
      <c r="W35" s="79">
        <f t="shared" si="8"/>
        <v>0</v>
      </c>
      <c r="X35" s="80">
        <f t="shared" si="9"/>
        <v>0</v>
      </c>
      <c r="Y35" s="81">
        <f t="shared" si="16"/>
        <v>4.7439059150112151</v>
      </c>
      <c r="Z35" s="82">
        <f t="shared" si="10"/>
        <v>8.3484630499701118E-3</v>
      </c>
      <c r="AA35" s="83"/>
      <c r="AB35" s="73">
        <f t="shared" si="11"/>
        <v>299.90209807542163</v>
      </c>
      <c r="AC35" s="74">
        <f t="shared" si="12"/>
        <v>0</v>
      </c>
      <c r="AD35" s="74">
        <f t="shared" si="13"/>
        <v>0</v>
      </c>
      <c r="AE35" s="74">
        <f t="shared" si="14"/>
        <v>0</v>
      </c>
      <c r="AF35" s="74">
        <f t="shared" si="15"/>
        <v>0</v>
      </c>
      <c r="AG35" s="84">
        <f t="shared" si="17"/>
        <v>299.90209807542163</v>
      </c>
      <c r="AH35" s="23"/>
      <c r="AI35" s="23"/>
      <c r="AJ35" s="23"/>
    </row>
    <row r="36" spans="4:36" ht="17.25" customHeight="1">
      <c r="D36" s="89"/>
      <c r="E36" s="67" t="s">
        <v>201</v>
      </c>
      <c r="F36" s="68">
        <v>146.29999999999998</v>
      </c>
      <c r="G36" s="69">
        <v>10</v>
      </c>
      <c r="H36" s="69">
        <v>10</v>
      </c>
      <c r="I36" s="70">
        <v>0</v>
      </c>
      <c r="J36" s="70">
        <v>10</v>
      </c>
      <c r="K36" s="71">
        <v>8</v>
      </c>
      <c r="L36" s="72">
        <v>3000</v>
      </c>
      <c r="M36" s="73">
        <f t="shared" si="0"/>
        <v>3511199.9999999995</v>
      </c>
      <c r="N36" s="74">
        <f t="shared" si="1"/>
        <v>240000</v>
      </c>
      <c r="O36" s="74">
        <f t="shared" si="2"/>
        <v>240000</v>
      </c>
      <c r="P36" s="75">
        <f t="shared" si="3"/>
        <v>0</v>
      </c>
      <c r="Q36" s="76">
        <f t="shared" si="4"/>
        <v>240000</v>
      </c>
      <c r="R36" s="77"/>
      <c r="S36" s="77"/>
      <c r="T36" s="78">
        <f t="shared" si="5"/>
        <v>126.18789733929832</v>
      </c>
      <c r="U36" s="79">
        <f t="shared" si="6"/>
        <v>48.857589984350561</v>
      </c>
      <c r="V36" s="79">
        <f t="shared" si="7"/>
        <v>1.262786601262641</v>
      </c>
      <c r="W36" s="79">
        <f t="shared" si="8"/>
        <v>0</v>
      </c>
      <c r="X36" s="80">
        <f t="shared" si="9"/>
        <v>4.7252847380410019</v>
      </c>
      <c r="Y36" s="81">
        <f t="shared" si="16"/>
        <v>181.03355866295252</v>
      </c>
      <c r="Z36" s="82">
        <f t="shared" si="10"/>
        <v>0.31858810068721244</v>
      </c>
      <c r="AA36" s="83"/>
      <c r="AB36" s="73">
        <f t="shared" si="11"/>
        <v>7977.3958088062154</v>
      </c>
      <c r="AC36" s="74">
        <f t="shared" si="12"/>
        <v>3129.8904538341162</v>
      </c>
      <c r="AD36" s="74">
        <f t="shared" si="13"/>
        <v>79.831336861431325</v>
      </c>
      <c r="AE36" s="74">
        <f t="shared" si="14"/>
        <v>0</v>
      </c>
      <c r="AF36" s="74">
        <f t="shared" si="15"/>
        <v>22.779043280182233</v>
      </c>
      <c r="AG36" s="84">
        <f t="shared" si="17"/>
        <v>11209.896642781945</v>
      </c>
      <c r="AH36" s="23"/>
      <c r="AI36" s="23"/>
      <c r="AJ36" s="23"/>
    </row>
    <row r="37" spans="4:36" ht="17.25" customHeight="1">
      <c r="D37" s="85"/>
      <c r="E37" s="67" t="s">
        <v>202</v>
      </c>
      <c r="F37" s="86">
        <v>265.3</v>
      </c>
      <c r="G37" s="87">
        <v>10</v>
      </c>
      <c r="H37" s="87">
        <v>10</v>
      </c>
      <c r="I37" s="88">
        <v>0</v>
      </c>
      <c r="J37" s="88">
        <v>10</v>
      </c>
      <c r="K37" s="71">
        <v>7</v>
      </c>
      <c r="L37" s="90">
        <v>3000</v>
      </c>
      <c r="M37" s="73">
        <f t="shared" si="0"/>
        <v>5571300</v>
      </c>
      <c r="N37" s="74">
        <f t="shared" si="1"/>
        <v>210000</v>
      </c>
      <c r="O37" s="74">
        <f t="shared" si="2"/>
        <v>210000</v>
      </c>
      <c r="P37" s="75">
        <f t="shared" si="3"/>
        <v>0</v>
      </c>
      <c r="Q37" s="76">
        <f t="shared" si="4"/>
        <v>210000</v>
      </c>
      <c r="R37" s="77"/>
      <c r="S37" s="77"/>
      <c r="T37" s="78">
        <f t="shared" si="5"/>
        <v>200.22517442653017</v>
      </c>
      <c r="U37" s="79">
        <f t="shared" si="6"/>
        <v>42.750391236306733</v>
      </c>
      <c r="V37" s="79">
        <f t="shared" si="7"/>
        <v>1.1049382761048108</v>
      </c>
      <c r="W37" s="79">
        <f t="shared" si="8"/>
        <v>0</v>
      </c>
      <c r="X37" s="80">
        <f t="shared" si="9"/>
        <v>4.1346241457858772</v>
      </c>
      <c r="Y37" s="81">
        <f t="shared" si="16"/>
        <v>248.21512808472758</v>
      </c>
      <c r="Z37" s="82">
        <f t="shared" si="10"/>
        <v>0.43681617266097228</v>
      </c>
      <c r="AA37" s="83"/>
      <c r="AB37" s="73">
        <f t="shared" si="11"/>
        <v>12657.913325815127</v>
      </c>
      <c r="AC37" s="74">
        <f t="shared" si="12"/>
        <v>2738.6541471048513</v>
      </c>
      <c r="AD37" s="74">
        <f t="shared" si="13"/>
        <v>69.8524197537524</v>
      </c>
      <c r="AE37" s="74">
        <f t="shared" si="14"/>
        <v>0</v>
      </c>
      <c r="AF37" s="74">
        <f t="shared" si="15"/>
        <v>19.931662870159453</v>
      </c>
      <c r="AG37" s="84">
        <f t="shared" si="17"/>
        <v>15486.35155554389</v>
      </c>
      <c r="AH37" s="23"/>
      <c r="AI37" s="23"/>
      <c r="AJ37" s="23"/>
    </row>
    <row r="38" spans="4:36" ht="17.25" customHeight="1" thickBot="1">
      <c r="D38" s="85"/>
      <c r="E38" s="91"/>
      <c r="F38" s="92"/>
      <c r="G38" s="93"/>
      <c r="H38" s="93"/>
      <c r="I38" s="94"/>
      <c r="J38" s="94"/>
      <c r="K38" s="95"/>
      <c r="L38" s="96"/>
      <c r="M38" s="97">
        <f t="shared" si="0"/>
        <v>0</v>
      </c>
      <c r="N38" s="98">
        <f t="shared" si="1"/>
        <v>0</v>
      </c>
      <c r="O38" s="98">
        <f t="shared" si="2"/>
        <v>0</v>
      </c>
      <c r="P38" s="99">
        <f t="shared" si="3"/>
        <v>0</v>
      </c>
      <c r="Q38" s="100">
        <f t="shared" si="4"/>
        <v>0</v>
      </c>
      <c r="R38" s="77"/>
      <c r="S38" s="77"/>
      <c r="T38" s="78">
        <f t="shared" si="5"/>
        <v>0</v>
      </c>
      <c r="U38" s="79">
        <f t="shared" si="6"/>
        <v>0</v>
      </c>
      <c r="V38" s="79">
        <f t="shared" si="7"/>
        <v>0</v>
      </c>
      <c r="W38" s="79">
        <f t="shared" si="8"/>
        <v>0</v>
      </c>
      <c r="X38" s="80">
        <f t="shared" si="9"/>
        <v>0</v>
      </c>
      <c r="Y38" s="101">
        <f t="shared" si="16"/>
        <v>0</v>
      </c>
      <c r="Z38" s="82">
        <f t="shared" si="10"/>
        <v>0</v>
      </c>
      <c r="AA38" s="83"/>
      <c r="AB38" s="73">
        <f t="shared" si="11"/>
        <v>0</v>
      </c>
      <c r="AC38" s="74">
        <f t="shared" si="12"/>
        <v>0</v>
      </c>
      <c r="AD38" s="74">
        <f t="shared" si="13"/>
        <v>0</v>
      </c>
      <c r="AE38" s="74">
        <f t="shared" si="14"/>
        <v>0</v>
      </c>
      <c r="AF38" s="74">
        <f t="shared" si="15"/>
        <v>0</v>
      </c>
      <c r="AG38" s="102">
        <f t="shared" si="17"/>
        <v>0</v>
      </c>
      <c r="AH38" s="23"/>
      <c r="AI38" s="23"/>
      <c r="AJ38" s="23"/>
    </row>
    <row r="39" spans="4:36" ht="17.25" customHeight="1" thickTop="1" thickBot="1">
      <c r="D39" s="103"/>
      <c r="E39" s="104" t="s">
        <v>168</v>
      </c>
      <c r="F39" s="105"/>
      <c r="G39" s="106"/>
      <c r="H39" s="106"/>
      <c r="I39" s="107"/>
      <c r="J39" s="107"/>
      <c r="K39" s="105"/>
      <c r="L39" s="108"/>
      <c r="M39" s="109">
        <f>SUM(M27:M38)</f>
        <v>10786500</v>
      </c>
      <c r="N39" s="110">
        <f>SUM(N27:N38)</f>
        <v>478800</v>
      </c>
      <c r="O39" s="110">
        <f>SUM(O27:O38)</f>
        <v>2754000</v>
      </c>
      <c r="P39" s="110">
        <f>SUM(P27:P38)</f>
        <v>240000</v>
      </c>
      <c r="Q39" s="111">
        <f>SUM(Q27:Q38)</f>
        <v>450000</v>
      </c>
      <c r="T39" s="112">
        <f t="shared" ref="T39:Z39" si="18">SUM(T27:T38)</f>
        <v>387.65258448688235</v>
      </c>
      <c r="U39" s="113">
        <f t="shared" si="18"/>
        <v>97.470892018779352</v>
      </c>
      <c r="V39" s="113">
        <f t="shared" si="18"/>
        <v>14.490476249488806</v>
      </c>
      <c r="W39" s="113">
        <f t="shared" si="18"/>
        <v>59.763176318350503</v>
      </c>
      <c r="X39" s="113">
        <f t="shared" si="18"/>
        <v>8.8599088838268791</v>
      </c>
      <c r="Y39" s="114">
        <f t="shared" si="18"/>
        <v>568.23703795732786</v>
      </c>
      <c r="Z39" s="115">
        <f t="shared" si="18"/>
        <v>1</v>
      </c>
      <c r="AA39" s="116"/>
      <c r="AB39" s="109">
        <f>SUM(AB27:AB38)</f>
        <v>24506.772582504058</v>
      </c>
      <c r="AC39" s="110">
        <f>SUM(AC27:AC38)</f>
        <v>6244.1314553990615</v>
      </c>
      <c r="AD39" s="110">
        <f>SUM(AD27:AD38)</f>
        <v>916.06459048492445</v>
      </c>
      <c r="AE39" s="110">
        <f>SUM(AE27:AE38)</f>
        <v>3761.3355149881827</v>
      </c>
      <c r="AF39" s="110">
        <f>SUM(AF27:AF38)</f>
        <v>42.710706150341686</v>
      </c>
      <c r="AG39" s="117">
        <f t="shared" si="17"/>
        <v>35471.014849526568</v>
      </c>
      <c r="AH39" s="23"/>
      <c r="AI39" s="23"/>
      <c r="AJ39" s="23"/>
    </row>
    <row r="40" spans="4:36" ht="17.25" customHeight="1" thickBot="1">
      <c r="D40" s="118" t="s">
        <v>169</v>
      </c>
      <c r="E40" s="119" t="s">
        <v>203</v>
      </c>
      <c r="F40" s="120">
        <v>0.18</v>
      </c>
      <c r="G40" s="121"/>
      <c r="H40" s="121"/>
      <c r="I40" s="122"/>
      <c r="J40" s="122"/>
      <c r="K40" s="123">
        <v>1000</v>
      </c>
      <c r="L40" s="124">
        <v>2400</v>
      </c>
      <c r="M40" s="125">
        <f>F40*K40*L40</f>
        <v>432000</v>
      </c>
      <c r="N40" s="121"/>
      <c r="O40" s="121"/>
      <c r="P40" s="122"/>
      <c r="Q40" s="126"/>
      <c r="R40" s="77"/>
      <c r="S40" s="77"/>
      <c r="T40" s="78">
        <f>IFERROR($P$16*M40/($M$39+$M$44+$M$49+$M$61+$M$65),"")</f>
        <v>15.525510267309432</v>
      </c>
      <c r="U40" s="127"/>
      <c r="V40" s="127"/>
      <c r="W40" s="128"/>
      <c r="X40" s="128"/>
      <c r="Y40" s="129">
        <f t="shared" ref="Y40:Y43" si="19">SUM(T40:X40)</f>
        <v>15.525510267309432</v>
      </c>
      <c r="Z40" s="130">
        <f>IFERROR(Y40/$Y$44,"")</f>
        <v>0.94936708860759489</v>
      </c>
      <c r="AA40" s="83"/>
      <c r="AB40" s="125">
        <f>IFERROR($L$16*M40/($M$39+$M$44+$M$49+$M$61+$M$65)/1000,"")</f>
        <v>981.49777551956186</v>
      </c>
      <c r="AC40" s="121"/>
      <c r="AD40" s="121"/>
      <c r="AE40" s="121"/>
      <c r="AF40" s="121"/>
      <c r="AG40" s="131">
        <f t="shared" si="17"/>
        <v>981.49777551956186</v>
      </c>
      <c r="AH40" s="23"/>
      <c r="AI40" s="23"/>
      <c r="AJ40" s="23"/>
    </row>
    <row r="41" spans="4:36" ht="17.25" customHeight="1" thickBot="1">
      <c r="D41" s="85"/>
      <c r="E41" s="132" t="s">
        <v>204</v>
      </c>
      <c r="F41" s="133">
        <v>3.2000000000000001E-2</v>
      </c>
      <c r="G41" s="134"/>
      <c r="H41" s="134"/>
      <c r="I41" s="135"/>
      <c r="J41" s="135"/>
      <c r="K41" s="71">
        <v>300</v>
      </c>
      <c r="L41" s="90">
        <v>2400</v>
      </c>
      <c r="M41" s="73">
        <f>F41*K41*L41</f>
        <v>23040</v>
      </c>
      <c r="N41" s="134"/>
      <c r="O41" s="134"/>
      <c r="P41" s="135"/>
      <c r="Q41" s="136"/>
      <c r="R41" s="77"/>
      <c r="S41" s="77"/>
      <c r="T41" s="78">
        <f>IFERROR($P$16*M41/($M$39+$M$44+$M$49+$M$61+$M$65),"")</f>
        <v>0.82802721425650305</v>
      </c>
      <c r="U41" s="137"/>
      <c r="V41" s="137"/>
      <c r="W41" s="138"/>
      <c r="X41" s="138"/>
      <c r="Y41" s="139">
        <f t="shared" si="19"/>
        <v>0.82802721425650305</v>
      </c>
      <c r="Z41" s="140">
        <f t="shared" ref="Z41:Z43" si="20">IFERROR(Y41/$Y$44,"")</f>
        <v>5.0632911392405056E-2</v>
      </c>
      <c r="AA41" s="83"/>
      <c r="AB41" s="125">
        <f>IFERROR($L$16*M41/($M$39+$M$44+$M$49+$M$61+$M$65)/1000,"")</f>
        <v>52.346548027709964</v>
      </c>
      <c r="AC41" s="134"/>
      <c r="AD41" s="134"/>
      <c r="AE41" s="134"/>
      <c r="AF41" s="134"/>
      <c r="AG41" s="84">
        <f t="shared" si="17"/>
        <v>52.346548027709964</v>
      </c>
      <c r="AH41" s="23"/>
      <c r="AI41" s="23"/>
      <c r="AJ41" s="23"/>
    </row>
    <row r="42" spans="4:36" ht="17.25" customHeight="1" thickBot="1">
      <c r="D42" s="85"/>
      <c r="E42" s="132"/>
      <c r="F42" s="68"/>
      <c r="G42" s="141"/>
      <c r="H42" s="141"/>
      <c r="I42" s="142"/>
      <c r="J42" s="142"/>
      <c r="K42" s="71"/>
      <c r="L42" s="90"/>
      <c r="M42" s="73">
        <f>F42*K42*L42</f>
        <v>0</v>
      </c>
      <c r="N42" s="134"/>
      <c r="O42" s="134"/>
      <c r="P42" s="135"/>
      <c r="Q42" s="136"/>
      <c r="R42" s="77"/>
      <c r="S42" s="77"/>
      <c r="T42" s="78">
        <f>IFERROR($P$16*M42/($M$39+$M$44+$M$49+$M$61+$M$65),"")</f>
        <v>0</v>
      </c>
      <c r="U42" s="137"/>
      <c r="V42" s="137"/>
      <c r="W42" s="138"/>
      <c r="X42" s="138"/>
      <c r="Y42" s="139">
        <f t="shared" si="19"/>
        <v>0</v>
      </c>
      <c r="Z42" s="140">
        <f t="shared" si="20"/>
        <v>0</v>
      </c>
      <c r="AA42" s="83"/>
      <c r="AB42" s="125">
        <f>IFERROR($L$16*M42/($M$39+$M$44+$M$49+$M$61+$M$65)/1000,"")</f>
        <v>0</v>
      </c>
      <c r="AC42" s="134"/>
      <c r="AD42" s="134"/>
      <c r="AE42" s="134"/>
      <c r="AF42" s="134"/>
      <c r="AG42" s="84">
        <f t="shared" si="17"/>
        <v>0</v>
      </c>
      <c r="AH42" s="23"/>
      <c r="AI42" s="23"/>
      <c r="AJ42" s="23"/>
    </row>
    <row r="43" spans="4:36" ht="17.25" customHeight="1" thickBot="1">
      <c r="D43" s="85"/>
      <c r="E43" s="143"/>
      <c r="F43" s="92"/>
      <c r="G43" s="144"/>
      <c r="H43" s="144"/>
      <c r="I43" s="145"/>
      <c r="J43" s="145"/>
      <c r="K43" s="95"/>
      <c r="L43" s="96"/>
      <c r="M43" s="97">
        <f>F43*K43*L43</f>
        <v>0</v>
      </c>
      <c r="N43" s="144"/>
      <c r="O43" s="144"/>
      <c r="P43" s="145"/>
      <c r="Q43" s="146"/>
      <c r="R43" s="77"/>
      <c r="S43" s="77"/>
      <c r="T43" s="78">
        <f>IFERROR($P$16*M43/($M$39+$M$44+$M$49+$M$61+$M$65),"")</f>
        <v>0</v>
      </c>
      <c r="U43" s="147"/>
      <c r="V43" s="147"/>
      <c r="W43" s="148"/>
      <c r="X43" s="148"/>
      <c r="Y43" s="149">
        <f t="shared" si="19"/>
        <v>0</v>
      </c>
      <c r="Z43" s="150">
        <f t="shared" si="20"/>
        <v>0</v>
      </c>
      <c r="AA43" s="83"/>
      <c r="AB43" s="125">
        <f>IFERROR($L$16*M43/($M$39+$M$44+$M$49+$M$61+$M$65)/1000,"")</f>
        <v>0</v>
      </c>
      <c r="AC43" s="144"/>
      <c r="AD43" s="144"/>
      <c r="AE43" s="144"/>
      <c r="AF43" s="144"/>
      <c r="AG43" s="102">
        <f t="shared" si="17"/>
        <v>0</v>
      </c>
      <c r="AH43" s="23"/>
      <c r="AI43" s="23"/>
      <c r="AJ43" s="23"/>
    </row>
    <row r="44" spans="4:36" ht="17.25" customHeight="1" thickTop="1" thickBot="1">
      <c r="D44" s="103"/>
      <c r="E44" s="151" t="s">
        <v>168</v>
      </c>
      <c r="F44" s="105"/>
      <c r="G44" s="152"/>
      <c r="H44" s="152"/>
      <c r="I44" s="153"/>
      <c r="J44" s="153"/>
      <c r="K44" s="105"/>
      <c r="L44" s="108"/>
      <c r="M44" s="154">
        <f t="shared" ref="M44" si="21">SUM(M40:M43)</f>
        <v>455040</v>
      </c>
      <c r="N44" s="152"/>
      <c r="O44" s="152"/>
      <c r="P44" s="153"/>
      <c r="Q44" s="155"/>
      <c r="T44" s="112">
        <f>SUM(T40:T43)</f>
        <v>16.353537481565937</v>
      </c>
      <c r="U44" s="156"/>
      <c r="V44" s="156"/>
      <c r="W44" s="157"/>
      <c r="X44" s="157"/>
      <c r="Y44" s="158">
        <f>SUM(Y40:Y43)</f>
        <v>16.353537481565937</v>
      </c>
      <c r="Z44" s="159">
        <f>SUM(Z40:Z43)</f>
        <v>1</v>
      </c>
      <c r="AA44" s="116"/>
      <c r="AB44" s="109">
        <f>SUM(AB40:AB43)</f>
        <v>1033.8443235472719</v>
      </c>
      <c r="AC44" s="160"/>
      <c r="AD44" s="160"/>
      <c r="AE44" s="160"/>
      <c r="AF44" s="160"/>
      <c r="AG44" s="117">
        <f t="shared" si="17"/>
        <v>1033.8443235472719</v>
      </c>
      <c r="AH44" s="23"/>
      <c r="AI44" s="23"/>
      <c r="AJ44" s="23"/>
    </row>
    <row r="45" spans="4:36" ht="17.25" customHeight="1" thickBot="1">
      <c r="D45" s="118" t="s">
        <v>170</v>
      </c>
      <c r="E45" s="119" t="s">
        <v>205</v>
      </c>
      <c r="F45" s="161">
        <v>50</v>
      </c>
      <c r="G45" s="121"/>
      <c r="H45" s="121"/>
      <c r="I45" s="121"/>
      <c r="J45" s="162"/>
      <c r="K45" s="123">
        <v>20</v>
      </c>
      <c r="L45" s="124">
        <v>1920</v>
      </c>
      <c r="M45" s="125">
        <f>F45*K45*L45</f>
        <v>1920000</v>
      </c>
      <c r="N45" s="121"/>
      <c r="O45" s="121"/>
      <c r="P45" s="163"/>
      <c r="Q45" s="164">
        <f>J45*K45*L45</f>
        <v>0</v>
      </c>
      <c r="R45" s="77"/>
      <c r="S45" s="77"/>
      <c r="T45" s="78">
        <f>IFERROR($P$16*M45/($M$39+$M$44+$M$49+$M$61+$M$65),"")</f>
        <v>69.002267854708592</v>
      </c>
      <c r="U45" s="127"/>
      <c r="V45" s="127"/>
      <c r="W45" s="127"/>
      <c r="X45" s="80">
        <f>IFERROR($P$18*Q45/($Q$39+$Q$44+$Q$49+$Q$61+$Q$65),"")</f>
        <v>0</v>
      </c>
      <c r="Y45" s="129">
        <f t="shared" ref="Y45:Y48" si="22">SUM(T45:X45)</f>
        <v>69.002267854708592</v>
      </c>
      <c r="Z45" s="130">
        <f>IFERROR(Y45/$Y$49,"")</f>
        <v>0.66424067773656092</v>
      </c>
      <c r="AA45" s="83"/>
      <c r="AB45" s="165">
        <f>IFERROR($L$16*M45/($M$39+$M$44+$M$49+$M$61+$M$65)/1000,"")</f>
        <v>4362.2123356424972</v>
      </c>
      <c r="AC45" s="141"/>
      <c r="AD45" s="141"/>
      <c r="AE45" s="141"/>
      <c r="AF45" s="166">
        <f>IFERROR($L$18*Q45/($Q$39+$Q$44+$Q$49+$Q$61+$Q$65)/1000,"")</f>
        <v>0</v>
      </c>
      <c r="AG45" s="167">
        <f t="shared" si="17"/>
        <v>4362.2123356424972</v>
      </c>
      <c r="AH45" s="23"/>
      <c r="AI45" s="23"/>
      <c r="AJ45" s="23"/>
    </row>
    <row r="46" spans="4:36" ht="17.25" customHeight="1" thickBot="1">
      <c r="D46" s="85"/>
      <c r="E46" s="132" t="s">
        <v>206</v>
      </c>
      <c r="F46" s="68">
        <v>50</v>
      </c>
      <c r="G46" s="141"/>
      <c r="H46" s="141"/>
      <c r="I46" s="141"/>
      <c r="J46" s="168"/>
      <c r="K46" s="71">
        <v>10</v>
      </c>
      <c r="L46" s="90">
        <v>1920</v>
      </c>
      <c r="M46" s="73">
        <f>F46*K46*L46</f>
        <v>960000</v>
      </c>
      <c r="N46" s="134"/>
      <c r="O46" s="134"/>
      <c r="P46" s="169"/>
      <c r="Q46" s="164">
        <f>J46*K46*L46</f>
        <v>0</v>
      </c>
      <c r="R46" s="77"/>
      <c r="S46" s="77"/>
      <c r="T46" s="78">
        <f>IFERROR($P$16*M46/($M$39+$M$44+$M$49+$M$61+$M$65),"")</f>
        <v>34.501133927354296</v>
      </c>
      <c r="U46" s="137"/>
      <c r="V46" s="137"/>
      <c r="W46" s="137"/>
      <c r="X46" s="80">
        <f>IFERROR($P$18*Q46/($Q$39+$Q$44+$Q$49+$Q$61+$Q$65),"")</f>
        <v>0</v>
      </c>
      <c r="Y46" s="139">
        <f t="shared" si="22"/>
        <v>34.501133927354296</v>
      </c>
      <c r="Z46" s="140">
        <f t="shared" ref="Z46:Z48" si="23">IFERROR(Y46/$Y$49,"")</f>
        <v>0.33212033886828046</v>
      </c>
      <c r="AA46" s="83"/>
      <c r="AB46" s="165">
        <f>IFERROR($L$16*M46/($M$39+$M$44+$M$49+$M$61+$M$65)/1000,"")</f>
        <v>2181.1061678212486</v>
      </c>
      <c r="AC46" s="134"/>
      <c r="AD46" s="134"/>
      <c r="AE46" s="134"/>
      <c r="AF46" s="166">
        <f>IFERROR($L$18*Q46/($Q$39+$Q$44+$Q$49+$Q$61+$Q$65)/1000,"")</f>
        <v>0</v>
      </c>
      <c r="AG46" s="84">
        <f t="shared" si="17"/>
        <v>2181.1061678212486</v>
      </c>
      <c r="AH46" s="23"/>
      <c r="AI46" s="23"/>
      <c r="AJ46" s="23"/>
    </row>
    <row r="47" spans="4:36" ht="17.25" customHeight="1" thickBot="1">
      <c r="D47" s="85"/>
      <c r="E47" s="132" t="s">
        <v>207</v>
      </c>
      <c r="F47" s="86"/>
      <c r="G47" s="134"/>
      <c r="H47" s="134"/>
      <c r="I47" s="134"/>
      <c r="J47" s="170">
        <v>1</v>
      </c>
      <c r="K47" s="71">
        <v>10</v>
      </c>
      <c r="L47" s="90">
        <v>1920</v>
      </c>
      <c r="M47" s="73">
        <f>F47*K47*L47</f>
        <v>0</v>
      </c>
      <c r="N47" s="134"/>
      <c r="O47" s="134"/>
      <c r="P47" s="169"/>
      <c r="Q47" s="164">
        <f>J47*K47*L47</f>
        <v>19200</v>
      </c>
      <c r="R47" s="77"/>
      <c r="S47" s="77"/>
      <c r="T47" s="78">
        <f>IFERROR($P$16*M47/($M$39+$M$44+$M$49+$M$61+$M$65),"")</f>
        <v>0</v>
      </c>
      <c r="U47" s="137"/>
      <c r="V47" s="137"/>
      <c r="W47" s="137"/>
      <c r="X47" s="80">
        <f>IFERROR($P$18*Q47/($Q$39+$Q$44+$Q$49+$Q$61+$Q$65),"")</f>
        <v>0.37802277904328019</v>
      </c>
      <c r="Y47" s="139">
        <f t="shared" si="22"/>
        <v>0.37802277904328019</v>
      </c>
      <c r="Z47" s="140">
        <f t="shared" si="23"/>
        <v>3.6389833951585428E-3</v>
      </c>
      <c r="AA47" s="83"/>
      <c r="AB47" s="165">
        <f>IFERROR($L$16*M47/($M$39+$M$44+$M$49+$M$61+$M$65)/1000,"")</f>
        <v>0</v>
      </c>
      <c r="AC47" s="134"/>
      <c r="AD47" s="134"/>
      <c r="AE47" s="134"/>
      <c r="AF47" s="166">
        <f>IFERROR($L$18*Q47/($Q$39+$Q$44+$Q$49+$Q$61+$Q$65)/1000,"")</f>
        <v>1.8223234624145788</v>
      </c>
      <c r="AG47" s="84">
        <f t="shared" si="17"/>
        <v>1.8223234624145788</v>
      </c>
      <c r="AH47" s="23"/>
      <c r="AI47" s="23"/>
      <c r="AJ47" s="23"/>
    </row>
    <row r="48" spans="4:36" ht="17.25" customHeight="1" thickBot="1">
      <c r="D48" s="85"/>
      <c r="E48" s="143"/>
      <c r="F48" s="92"/>
      <c r="G48" s="144"/>
      <c r="H48" s="144"/>
      <c r="I48" s="144"/>
      <c r="J48" s="171"/>
      <c r="K48" s="95"/>
      <c r="L48" s="96"/>
      <c r="M48" s="97">
        <f>F48*K48*L48</f>
        <v>0</v>
      </c>
      <c r="N48" s="144"/>
      <c r="O48" s="144"/>
      <c r="P48" s="172"/>
      <c r="Q48" s="173">
        <f>J48*K48*L48</f>
        <v>0</v>
      </c>
      <c r="R48" s="77"/>
      <c r="S48" s="77"/>
      <c r="T48" s="78">
        <f>IFERROR($P$16*M48/($M$39+$M$44+$M$49+$M$61+$M$65),"")</f>
        <v>0</v>
      </c>
      <c r="U48" s="147"/>
      <c r="V48" s="147"/>
      <c r="W48" s="147"/>
      <c r="X48" s="80">
        <f>IFERROR($P$18*Q48/($Q$39+$Q$44+$Q$49+$Q$61+$Q$65),"")</f>
        <v>0</v>
      </c>
      <c r="Y48" s="149">
        <f t="shared" si="22"/>
        <v>0</v>
      </c>
      <c r="Z48" s="150">
        <f t="shared" si="23"/>
        <v>0</v>
      </c>
      <c r="AA48" s="83"/>
      <c r="AB48" s="165">
        <f>IFERROR($L$16*M48/($M$39+$M$44+$M$49+$M$61+$M$65)/1000,"")</f>
        <v>0</v>
      </c>
      <c r="AC48" s="144"/>
      <c r="AD48" s="144"/>
      <c r="AE48" s="144"/>
      <c r="AF48" s="166">
        <f>IFERROR($L$18*Q48/($Q$39+$Q$44+$Q$49+$Q$61+$Q$65)/1000,"")</f>
        <v>0</v>
      </c>
      <c r="AG48" s="102">
        <f t="shared" si="17"/>
        <v>0</v>
      </c>
      <c r="AH48" s="23"/>
      <c r="AI48" s="23"/>
      <c r="AJ48" s="23"/>
    </row>
    <row r="49" spans="4:36" ht="18.75" customHeight="1" thickTop="1" thickBot="1">
      <c r="D49" s="103"/>
      <c r="E49" s="151" t="s">
        <v>168</v>
      </c>
      <c r="F49" s="105"/>
      <c r="G49" s="152"/>
      <c r="H49" s="152"/>
      <c r="I49" s="152"/>
      <c r="J49" s="105"/>
      <c r="K49" s="105"/>
      <c r="L49" s="108"/>
      <c r="M49" s="154">
        <f t="shared" ref="M49:Q49" si="24">SUM(M45:M48)</f>
        <v>2880000</v>
      </c>
      <c r="N49" s="152"/>
      <c r="O49" s="152"/>
      <c r="P49" s="174"/>
      <c r="Q49" s="111">
        <f t="shared" si="24"/>
        <v>19200</v>
      </c>
      <c r="T49" s="112">
        <f>SUM(T45:T48)</f>
        <v>103.50340178206289</v>
      </c>
      <c r="U49" s="156"/>
      <c r="V49" s="156"/>
      <c r="W49" s="175"/>
      <c r="X49" s="176">
        <f>SUM(X45:X48)</f>
        <v>0.37802277904328019</v>
      </c>
      <c r="Y49" s="158">
        <f>SUM(Y45:Y48)</f>
        <v>103.88142456110617</v>
      </c>
      <c r="Z49" s="177">
        <f>SUM(Z45:Z48)</f>
        <v>0.99999999999999989</v>
      </c>
      <c r="AA49" s="116"/>
      <c r="AB49" s="109">
        <f t="shared" ref="AB49" si="25">SUM(AB45:AB48)</f>
        <v>6543.3185034637463</v>
      </c>
      <c r="AC49" s="160"/>
      <c r="AD49" s="160"/>
      <c r="AE49" s="160"/>
      <c r="AF49" s="110">
        <f t="shared" ref="AF49" si="26">SUM(AF45:AF48)</f>
        <v>1.8223234624145788</v>
      </c>
      <c r="AG49" s="117">
        <f t="shared" si="17"/>
        <v>6545.140826926161</v>
      </c>
      <c r="AH49" s="23"/>
      <c r="AI49" s="23"/>
      <c r="AJ49" s="23"/>
    </row>
    <row r="50" spans="4:36" ht="18.75" customHeight="1" thickBot="1">
      <c r="D50" s="83"/>
      <c r="E50" s="83"/>
      <c r="F50" s="83"/>
      <c r="G50" s="83"/>
      <c r="H50" s="83"/>
      <c r="I50" s="83"/>
      <c r="J50" s="83"/>
      <c r="K50" s="83"/>
      <c r="L50" s="83"/>
      <c r="M50" s="83"/>
      <c r="N50" s="83"/>
      <c r="O50" s="83"/>
      <c r="P50" s="83"/>
      <c r="Q50" s="178"/>
      <c r="R50" s="178"/>
      <c r="T50" s="179"/>
      <c r="U50" s="179"/>
      <c r="V50" s="179"/>
      <c r="W50" s="179"/>
      <c r="X50" s="179"/>
      <c r="Y50" s="179"/>
      <c r="Z50" s="116"/>
      <c r="AA50" s="116"/>
      <c r="AB50" s="179"/>
      <c r="AC50" s="179"/>
      <c r="AD50" s="179"/>
      <c r="AE50" s="179"/>
      <c r="AF50" s="179"/>
      <c r="AG50" s="23"/>
      <c r="AH50" s="23"/>
      <c r="AI50" s="23"/>
      <c r="AJ50" s="23"/>
    </row>
    <row r="51" spans="4:36" ht="22.8" customHeight="1" thickBot="1">
      <c r="D51" s="180" t="s">
        <v>208</v>
      </c>
      <c r="S51" s="23"/>
      <c r="T51" s="181">
        <f>T39+T44+T49</f>
        <v>507.50952375051116</v>
      </c>
      <c r="U51" s="182">
        <f t="shared" ref="U51:X51" si="27">U39+U44+U49</f>
        <v>97.470892018779352</v>
      </c>
      <c r="V51" s="182">
        <f t="shared" si="27"/>
        <v>14.490476249488806</v>
      </c>
      <c r="W51" s="182">
        <f t="shared" si="27"/>
        <v>59.763176318350503</v>
      </c>
      <c r="X51" s="182">
        <f t="shared" si="27"/>
        <v>9.2379316628701602</v>
      </c>
      <c r="Y51" s="183">
        <f>SUM(T51:X51)</f>
        <v>688.47199999999998</v>
      </c>
      <c r="Z51" s="23"/>
      <c r="AA51" s="23"/>
      <c r="AB51" s="184">
        <f>AB39+AB44+AB49</f>
        <v>32083.935409515077</v>
      </c>
      <c r="AC51" s="185">
        <f t="shared" ref="AC51:AF51" si="28">AC39+AC44+AC49</f>
        <v>6244.1314553990615</v>
      </c>
      <c r="AD51" s="185">
        <f t="shared" si="28"/>
        <v>916.06459048492445</v>
      </c>
      <c r="AE51" s="185">
        <f t="shared" si="28"/>
        <v>3761.3355149881827</v>
      </c>
      <c r="AF51" s="185">
        <f t="shared" si="28"/>
        <v>44.533029612756266</v>
      </c>
      <c r="AG51" s="186">
        <f>SUM(AB51:AF51)</f>
        <v>43050</v>
      </c>
      <c r="AH51" s="23"/>
      <c r="AI51" s="23"/>
      <c r="AJ51" s="23"/>
    </row>
    <row r="52" spans="4:36" ht="16.8" thickBot="1">
      <c r="D52" s="267" t="s">
        <v>172</v>
      </c>
      <c r="R52" s="116"/>
      <c r="S52" s="178"/>
      <c r="T52" s="188"/>
      <c r="U52" s="188"/>
      <c r="V52" s="188"/>
      <c r="W52" s="188"/>
      <c r="X52" s="188"/>
      <c r="Y52" s="189"/>
      <c r="Z52" s="178"/>
      <c r="AA52" s="178"/>
      <c r="AB52" s="23"/>
      <c r="AC52" s="23"/>
      <c r="AD52" s="23"/>
      <c r="AE52" s="23"/>
      <c r="AF52" s="23"/>
      <c r="AG52" s="23"/>
      <c r="AH52" s="23"/>
      <c r="AI52" s="23"/>
      <c r="AJ52" s="23"/>
    </row>
    <row r="53" spans="4:36" ht="19.2" thickBot="1">
      <c r="D53" s="190"/>
      <c r="K53" s="191" t="s">
        <v>173</v>
      </c>
      <c r="L53" s="192">
        <v>0.5</v>
      </c>
      <c r="M53" s="261" t="s">
        <v>174</v>
      </c>
      <c r="N53" s="23"/>
      <c r="R53" s="116"/>
      <c r="S53" s="193"/>
      <c r="T53" s="193"/>
      <c r="U53" s="193"/>
      <c r="V53" s="193"/>
      <c r="W53" s="193"/>
      <c r="X53" s="193"/>
      <c r="Y53" s="193"/>
      <c r="Z53" s="193"/>
      <c r="AA53" s="193"/>
      <c r="AB53" s="194"/>
      <c r="AC53" s="194"/>
      <c r="AD53" s="194"/>
      <c r="AE53" s="194"/>
      <c r="AF53" s="194"/>
      <c r="AG53" s="194"/>
      <c r="AH53" s="23"/>
      <c r="AI53" s="23"/>
      <c r="AJ53" s="23"/>
    </row>
    <row r="54" spans="4:36" ht="6.6" customHeight="1" thickBot="1">
      <c r="D54" s="190"/>
      <c r="K54" s="195"/>
      <c r="L54" s="196"/>
      <c r="N54" s="23"/>
      <c r="R54" s="116"/>
      <c r="S54" s="178"/>
      <c r="T54" s="178"/>
      <c r="U54" s="178"/>
      <c r="V54" s="178"/>
      <c r="W54" s="178"/>
      <c r="X54" s="178"/>
      <c r="Y54" s="178"/>
      <c r="Z54" s="178"/>
      <c r="AA54" s="178"/>
      <c r="AB54" s="23"/>
      <c r="AC54" s="23"/>
      <c r="AD54" s="23"/>
      <c r="AE54" s="23"/>
      <c r="AF54" s="23"/>
      <c r="AG54" s="23"/>
      <c r="AH54" s="23"/>
      <c r="AI54" s="23"/>
      <c r="AJ54" s="23"/>
    </row>
    <row r="55" spans="4:36" ht="25.5" customHeight="1">
      <c r="D55" s="495" t="s">
        <v>134</v>
      </c>
      <c r="E55" s="498" t="s">
        <v>135</v>
      </c>
      <c r="F55" s="540" t="s">
        <v>209</v>
      </c>
      <c r="G55" s="506"/>
      <c r="H55" s="506"/>
      <c r="I55" s="506"/>
      <c r="J55" s="504"/>
      <c r="K55" s="268" t="s">
        <v>137</v>
      </c>
      <c r="L55" s="54" t="s">
        <v>138</v>
      </c>
      <c r="M55" s="505" t="s">
        <v>139</v>
      </c>
      <c r="N55" s="506"/>
      <c r="O55" s="506"/>
      <c r="P55" s="506"/>
      <c r="Q55" s="507"/>
      <c r="R55" s="197"/>
      <c r="S55" s="178"/>
      <c r="T55" s="481" t="s">
        <v>176</v>
      </c>
      <c r="U55" s="481"/>
      <c r="V55" s="481"/>
      <c r="W55" s="481"/>
      <c r="X55" s="481"/>
      <c r="Y55" s="40"/>
      <c r="Z55" s="481" t="s">
        <v>210</v>
      </c>
      <c r="AA55" s="481"/>
      <c r="AB55" s="481"/>
      <c r="AC55" s="481"/>
      <c r="AD55" s="481"/>
      <c r="AE55" s="481"/>
      <c r="AF55" s="481"/>
      <c r="AG55" s="23"/>
      <c r="AH55" s="23"/>
      <c r="AI55" s="23"/>
      <c r="AJ55" s="23"/>
    </row>
    <row r="56" spans="4:36" ht="17.25" customHeight="1">
      <c r="D56" s="496"/>
      <c r="E56" s="499"/>
      <c r="F56" s="482" t="s">
        <v>142</v>
      </c>
      <c r="G56" s="484" t="s">
        <v>143</v>
      </c>
      <c r="H56" s="484" t="s">
        <v>144</v>
      </c>
      <c r="I56" s="484" t="s">
        <v>145</v>
      </c>
      <c r="J56" s="486" t="s">
        <v>146</v>
      </c>
      <c r="K56" s="488" t="s">
        <v>147</v>
      </c>
      <c r="L56" s="490" t="s">
        <v>211</v>
      </c>
      <c r="M56" s="492" t="s">
        <v>149</v>
      </c>
      <c r="N56" s="484" t="s">
        <v>150</v>
      </c>
      <c r="O56" s="484" t="s">
        <v>151</v>
      </c>
      <c r="P56" s="484" t="s">
        <v>152</v>
      </c>
      <c r="Q56" s="508" t="s">
        <v>153</v>
      </c>
      <c r="R56" s="197"/>
      <c r="S56" s="178"/>
      <c r="T56" s="473" t="s">
        <v>134</v>
      </c>
      <c r="U56" s="473"/>
      <c r="V56" s="473"/>
      <c r="W56" s="473" t="s">
        <v>178</v>
      </c>
      <c r="X56" s="474" t="s">
        <v>160</v>
      </c>
      <c r="Y56" s="473" t="s">
        <v>179</v>
      </c>
      <c r="Z56" s="23"/>
      <c r="AA56" s="23"/>
      <c r="AB56" s="23"/>
      <c r="AC56" s="23"/>
      <c r="AD56" s="23"/>
      <c r="AE56" s="23"/>
      <c r="AF56" s="23"/>
      <c r="AG56" s="23"/>
      <c r="AH56" s="23"/>
      <c r="AI56" s="23"/>
      <c r="AJ56" s="23"/>
    </row>
    <row r="57" spans="4:36" ht="19.2" customHeight="1" thickBot="1">
      <c r="D57" s="497"/>
      <c r="E57" s="500"/>
      <c r="F57" s="483"/>
      <c r="G57" s="485"/>
      <c r="H57" s="485"/>
      <c r="I57" s="485"/>
      <c r="J57" s="487"/>
      <c r="K57" s="489"/>
      <c r="L57" s="491"/>
      <c r="M57" s="493"/>
      <c r="N57" s="485"/>
      <c r="O57" s="485"/>
      <c r="P57" s="485"/>
      <c r="Q57" s="509"/>
      <c r="R57" s="198"/>
      <c r="T57" s="473"/>
      <c r="U57" s="474"/>
      <c r="V57" s="474"/>
      <c r="W57" s="473"/>
      <c r="X57" s="475"/>
      <c r="Y57" s="473"/>
      <c r="Z57" s="23"/>
      <c r="AA57" s="23"/>
      <c r="AB57" s="23"/>
      <c r="AC57" s="23"/>
      <c r="AD57" s="23"/>
      <c r="AE57" s="23"/>
      <c r="AF57" s="23"/>
      <c r="AG57" s="23"/>
      <c r="AH57" s="23"/>
      <c r="AI57" s="23"/>
      <c r="AJ57" s="23"/>
    </row>
    <row r="58" spans="4:36" ht="22.5" customHeight="1">
      <c r="D58" s="118" t="s">
        <v>180</v>
      </c>
      <c r="E58" s="119" t="s">
        <v>181</v>
      </c>
      <c r="F58" s="199">
        <v>55</v>
      </c>
      <c r="G58" s="200"/>
      <c r="H58" s="200"/>
      <c r="I58" s="201"/>
      <c r="J58" s="201"/>
      <c r="K58" s="202">
        <v>1</v>
      </c>
      <c r="L58" s="203">
        <f>16*20*12</f>
        <v>3840</v>
      </c>
      <c r="M58" s="204">
        <f>F58*K58*L58*L53</f>
        <v>105600</v>
      </c>
      <c r="N58" s="200"/>
      <c r="O58" s="200"/>
      <c r="P58" s="200"/>
      <c r="Q58" s="205"/>
      <c r="R58" s="198"/>
      <c r="S58" s="206"/>
      <c r="T58" s="476" t="s">
        <v>167</v>
      </c>
      <c r="U58" s="470" t="s">
        <v>108</v>
      </c>
      <c r="V58" s="470"/>
      <c r="W58" s="207">
        <f>T39</f>
        <v>387.65258448688235</v>
      </c>
      <c r="X58" s="208">
        <f>IFERROR(T39/Y51,"")</f>
        <v>0.56306223707991376</v>
      </c>
      <c r="Y58" s="209">
        <f>AB39</f>
        <v>24506.772582504058</v>
      </c>
      <c r="Z58" s="23"/>
      <c r="AA58" s="23"/>
      <c r="AB58" s="23"/>
      <c r="AC58" s="23"/>
      <c r="AD58" s="23"/>
      <c r="AE58" s="23"/>
      <c r="AF58" s="23"/>
      <c r="AG58" s="23"/>
      <c r="AH58" s="23"/>
      <c r="AI58" s="23"/>
      <c r="AJ58" s="23"/>
    </row>
    <row r="59" spans="4:36" ht="22.5" customHeight="1">
      <c r="D59" s="85"/>
      <c r="E59" s="210" t="s">
        <v>182</v>
      </c>
      <c r="F59" s="211">
        <v>70</v>
      </c>
      <c r="G59" s="212"/>
      <c r="H59" s="212"/>
      <c r="I59" s="213"/>
      <c r="J59" s="213"/>
      <c r="K59" s="214">
        <v>1</v>
      </c>
      <c r="L59" s="215">
        <f>16*20*12</f>
        <v>3840</v>
      </c>
      <c r="M59" s="216">
        <f>F59*K59*L59*L53</f>
        <v>134400</v>
      </c>
      <c r="N59" s="217"/>
      <c r="O59" s="217"/>
      <c r="P59" s="217"/>
      <c r="Q59" s="218"/>
      <c r="R59" s="198"/>
      <c r="S59" s="206"/>
      <c r="T59" s="477"/>
      <c r="U59" s="470" t="s">
        <v>115</v>
      </c>
      <c r="V59" s="470"/>
      <c r="W59" s="207">
        <f>U39</f>
        <v>97.470892018779352</v>
      </c>
      <c r="X59" s="208">
        <f>IFERROR(U39/Y51,"")</f>
        <v>0.14157568066497891</v>
      </c>
      <c r="Y59" s="209">
        <f>AC39</f>
        <v>6244.1314553990615</v>
      </c>
      <c r="Z59" s="23"/>
      <c r="AA59" s="23"/>
      <c r="AB59" s="23"/>
      <c r="AC59" s="23"/>
      <c r="AD59" s="23"/>
      <c r="AE59" s="23"/>
      <c r="AF59" s="23"/>
      <c r="AG59" s="23"/>
      <c r="AH59" s="23"/>
      <c r="AI59" s="23"/>
      <c r="AJ59" s="23"/>
    </row>
    <row r="60" spans="4:36" ht="22.5" customHeight="1" thickBot="1">
      <c r="D60" s="85"/>
      <c r="E60" s="143" t="s">
        <v>183</v>
      </c>
      <c r="F60" s="219">
        <v>85</v>
      </c>
      <c r="G60" s="220"/>
      <c r="H60" s="220"/>
      <c r="I60" s="221"/>
      <c r="J60" s="221"/>
      <c r="K60" s="222">
        <v>1</v>
      </c>
      <c r="L60" s="223">
        <f>16*20*12</f>
        <v>3840</v>
      </c>
      <c r="M60" s="224">
        <f>F60*K60*L60*L53</f>
        <v>163200</v>
      </c>
      <c r="N60" s="220"/>
      <c r="O60" s="220"/>
      <c r="P60" s="220"/>
      <c r="Q60" s="225"/>
      <c r="R60" s="226"/>
      <c r="S60" s="206"/>
      <c r="T60" s="470"/>
      <c r="U60" s="478" t="s">
        <v>184</v>
      </c>
      <c r="V60" s="479"/>
      <c r="W60" s="207">
        <f>V39</f>
        <v>14.490476249488806</v>
      </c>
      <c r="X60" s="208">
        <f>IFERROR(V39/Y51,"")</f>
        <v>2.1047299308452349E-2</v>
      </c>
      <c r="Y60" s="209">
        <f>AD39</f>
        <v>916.06459048492445</v>
      </c>
      <c r="Z60" s="23"/>
      <c r="AA60" s="23"/>
      <c r="AB60" s="23"/>
      <c r="AC60" s="23"/>
      <c r="AD60" s="23"/>
      <c r="AE60" s="23"/>
      <c r="AF60" s="23"/>
      <c r="AG60" s="23"/>
      <c r="AH60" s="23"/>
      <c r="AI60" s="23"/>
      <c r="AJ60" s="23"/>
    </row>
    <row r="61" spans="4:36" ht="22.5" customHeight="1" thickTop="1" thickBot="1">
      <c r="D61" s="103"/>
      <c r="E61" s="151" t="s">
        <v>168</v>
      </c>
      <c r="F61" s="105"/>
      <c r="G61" s="227"/>
      <c r="H61" s="227"/>
      <c r="I61" s="228"/>
      <c r="J61" s="228"/>
      <c r="K61" s="105"/>
      <c r="L61" s="229"/>
      <c r="M61" s="230">
        <f>SUM(M58:M60)</f>
        <v>403200</v>
      </c>
      <c r="N61" s="231"/>
      <c r="O61" s="231"/>
      <c r="P61" s="231"/>
      <c r="Q61" s="232"/>
      <c r="R61" s="198"/>
      <c r="S61" s="195"/>
      <c r="T61" s="470"/>
      <c r="U61" s="477" t="s">
        <v>185</v>
      </c>
      <c r="V61" s="480"/>
      <c r="W61" s="207">
        <f>W39</f>
        <v>59.763176318350503</v>
      </c>
      <c r="X61" s="208">
        <f>IFERROR(W39/Y51,"")</f>
        <v>8.6805529227551012E-2</v>
      </c>
      <c r="Y61" s="209">
        <f>AE39</f>
        <v>3761.3355149881827</v>
      </c>
      <c r="Z61" s="23"/>
      <c r="AA61" s="23"/>
      <c r="AB61" s="23"/>
      <c r="AC61" s="23"/>
      <c r="AD61" s="23"/>
      <c r="AE61" s="23"/>
      <c r="AF61" s="23"/>
      <c r="AG61" s="23"/>
      <c r="AH61" s="23"/>
      <c r="AI61" s="23"/>
      <c r="AJ61" s="23"/>
    </row>
    <row r="62" spans="4:36" ht="22.5" customHeight="1">
      <c r="D62" s="118" t="s">
        <v>186</v>
      </c>
      <c r="E62" s="119" t="s">
        <v>181</v>
      </c>
      <c r="F62" s="233"/>
      <c r="G62" s="234">
        <v>150</v>
      </c>
      <c r="H62" s="200"/>
      <c r="I62" s="201"/>
      <c r="J62" s="235"/>
      <c r="K62" s="202">
        <v>1</v>
      </c>
      <c r="L62" s="203">
        <f>16*20*12</f>
        <v>3840</v>
      </c>
      <c r="M62" s="236"/>
      <c r="N62" s="237">
        <f>G62*K62*L62*L53</f>
        <v>288000</v>
      </c>
      <c r="O62" s="200"/>
      <c r="P62" s="200"/>
      <c r="Q62" s="238">
        <f>J62*K62*L62*L53</f>
        <v>0</v>
      </c>
      <c r="R62" s="198"/>
      <c r="S62" s="206"/>
      <c r="T62" s="470"/>
      <c r="U62" s="477" t="s">
        <v>120</v>
      </c>
      <c r="V62" s="480"/>
      <c r="W62" s="207">
        <f>X39</f>
        <v>8.8599088838268791</v>
      </c>
      <c r="X62" s="208">
        <f>IFERROR(X39/Y51,"")</f>
        <v>1.2868945845040726E-2</v>
      </c>
      <c r="Y62" s="209">
        <f>AF39</f>
        <v>42.710706150341686</v>
      </c>
      <c r="Z62" s="23"/>
      <c r="AA62" s="23"/>
      <c r="AB62" s="23"/>
      <c r="AC62" s="23"/>
      <c r="AD62" s="23"/>
      <c r="AE62" s="23"/>
      <c r="AF62" s="23"/>
      <c r="AG62" s="23"/>
      <c r="AH62" s="23"/>
      <c r="AI62" s="23"/>
      <c r="AJ62" s="23"/>
    </row>
    <row r="63" spans="4:36" ht="22.5" customHeight="1">
      <c r="D63" s="85"/>
      <c r="E63" s="210" t="s">
        <v>182</v>
      </c>
      <c r="F63" s="239"/>
      <c r="G63" s="240"/>
      <c r="H63" s="212"/>
      <c r="I63" s="213"/>
      <c r="J63" s="241">
        <v>30</v>
      </c>
      <c r="K63" s="214">
        <v>1</v>
      </c>
      <c r="L63" s="215">
        <f>16*20*12</f>
        <v>3840</v>
      </c>
      <c r="M63" s="242"/>
      <c r="N63" s="243">
        <f>G63*K63*L63*L53</f>
        <v>0</v>
      </c>
      <c r="O63" s="217"/>
      <c r="P63" s="217"/>
      <c r="Q63" s="244">
        <f>J63*K63*L63*L53</f>
        <v>57600</v>
      </c>
      <c r="R63" s="198"/>
      <c r="S63" s="206"/>
      <c r="T63" s="470" t="s">
        <v>169</v>
      </c>
      <c r="U63" s="470"/>
      <c r="V63" s="470"/>
      <c r="W63" s="207">
        <f>T44</f>
        <v>16.353537481565937</v>
      </c>
      <c r="X63" s="208">
        <f>IFERROR(Y44/Y51,"")</f>
        <v>2.3753380648110507E-2</v>
      </c>
      <c r="Y63" s="209">
        <f>AB44</f>
        <v>1033.8443235472719</v>
      </c>
      <c r="Z63" s="23"/>
      <c r="AA63" s="23"/>
      <c r="AB63" s="23"/>
      <c r="AC63" s="23"/>
      <c r="AD63" s="23"/>
      <c r="AE63" s="23"/>
      <c r="AF63" s="23"/>
      <c r="AG63" s="23"/>
      <c r="AH63" s="23"/>
      <c r="AI63" s="23"/>
      <c r="AJ63" s="23"/>
    </row>
    <row r="64" spans="4:36" ht="22.5" customHeight="1" thickBot="1">
      <c r="D64" s="85"/>
      <c r="E64" s="143"/>
      <c r="F64" s="245"/>
      <c r="G64" s="246"/>
      <c r="H64" s="220"/>
      <c r="I64" s="221"/>
      <c r="J64" s="247"/>
      <c r="K64" s="222"/>
      <c r="L64" s="223"/>
      <c r="M64" s="248"/>
      <c r="N64" s="249">
        <f>G64*K64*L64*L53</f>
        <v>0</v>
      </c>
      <c r="O64" s="220"/>
      <c r="P64" s="220"/>
      <c r="Q64" s="250">
        <f>J64*K64*L64*L53</f>
        <v>0</v>
      </c>
      <c r="R64" s="226"/>
      <c r="S64" s="206"/>
      <c r="T64" s="471" t="s">
        <v>170</v>
      </c>
      <c r="U64" s="471"/>
      <c r="V64" s="471"/>
      <c r="W64" s="251">
        <f>T49+X49</f>
        <v>103.88142456110617</v>
      </c>
      <c r="X64" s="252">
        <f>IFERROR(Y49/Y51,"")</f>
        <v>0.15088692722595279</v>
      </c>
      <c r="Y64" s="253">
        <f>AB49+AF49</f>
        <v>6545.140826926161</v>
      </c>
      <c r="Z64" s="23"/>
      <c r="AA64" s="23"/>
      <c r="AB64" s="23"/>
      <c r="AC64" s="23"/>
      <c r="AD64" s="23"/>
      <c r="AE64" s="23"/>
      <c r="AF64" s="23"/>
      <c r="AG64" s="23"/>
      <c r="AH64" s="23"/>
      <c r="AI64" s="23"/>
      <c r="AJ64" s="23"/>
    </row>
    <row r="65" spans="4:36" ht="22.5" customHeight="1" thickTop="1" thickBot="1">
      <c r="D65" s="103"/>
      <c r="E65" s="151" t="s">
        <v>168</v>
      </c>
      <c r="F65" s="254"/>
      <c r="G65" s="105"/>
      <c r="H65" s="227"/>
      <c r="I65" s="228"/>
      <c r="J65" s="105"/>
      <c r="K65" s="105"/>
      <c r="L65" s="229"/>
      <c r="M65" s="255"/>
      <c r="N65" s="256">
        <f>SUM(N62:N64)</f>
        <v>288000</v>
      </c>
      <c r="O65" s="231"/>
      <c r="P65" s="231"/>
      <c r="Q65" s="257">
        <f>SUM(Q62:Q64)</f>
        <v>57600</v>
      </c>
      <c r="R65" s="226"/>
      <c r="S65" s="206"/>
      <c r="T65" s="472" t="s">
        <v>187</v>
      </c>
      <c r="U65" s="472"/>
      <c r="V65" s="472"/>
      <c r="W65" s="258">
        <f>SUM(W58:W64)</f>
        <v>688.47199999999998</v>
      </c>
      <c r="X65" s="259">
        <f>SUM(X58:X64)</f>
        <v>1.0000000000000002</v>
      </c>
      <c r="Y65" s="260">
        <f t="shared" ref="Y65" si="29">SUM(Y58:Y64)</f>
        <v>43050</v>
      </c>
      <c r="Z65" s="23"/>
      <c r="AA65" s="23"/>
      <c r="AB65" s="23"/>
      <c r="AC65" s="23"/>
      <c r="AD65" s="23"/>
      <c r="AE65" s="23"/>
      <c r="AF65" s="23"/>
      <c r="AG65" s="23"/>
      <c r="AH65" s="23"/>
      <c r="AI65" s="23"/>
      <c r="AJ65" s="23"/>
    </row>
    <row r="66" spans="4:36" ht="12.6" customHeight="1">
      <c r="D66" s="23"/>
      <c r="F66" s="23"/>
      <c r="G66" s="23"/>
      <c r="H66" s="23"/>
      <c r="I66" s="23"/>
      <c r="J66" s="23"/>
      <c r="K66" s="23"/>
      <c r="L66" s="179"/>
      <c r="M66" s="23"/>
      <c r="N66" s="23"/>
      <c r="O66" s="23"/>
      <c r="P66" s="23"/>
      <c r="Q66" s="23"/>
      <c r="R66" s="23"/>
      <c r="S66" s="23"/>
      <c r="T66" s="23"/>
      <c r="U66" s="23"/>
      <c r="V66" s="23"/>
      <c r="W66" s="23"/>
      <c r="X66" s="23"/>
      <c r="Y66" s="23"/>
      <c r="Z66" s="23"/>
      <c r="AA66" s="23"/>
      <c r="AB66" s="179"/>
      <c r="AC66" s="179"/>
      <c r="AD66" s="179"/>
      <c r="AE66" s="179"/>
      <c r="AF66" s="23"/>
      <c r="AG66" s="23"/>
      <c r="AH66" s="23"/>
      <c r="AI66" s="23"/>
      <c r="AJ66" s="23"/>
    </row>
    <row r="67" spans="4:36" ht="18" customHeight="1">
      <c r="F67" s="40"/>
      <c r="G67" s="40"/>
      <c r="H67" s="40"/>
      <c r="I67" s="40"/>
      <c r="J67" s="40"/>
      <c r="K67" s="40"/>
      <c r="L67" s="40"/>
      <c r="M67" s="40"/>
      <c r="N67" s="40"/>
      <c r="O67" s="40"/>
      <c r="Q67" s="40"/>
      <c r="R67" s="40"/>
      <c r="S67" s="40"/>
      <c r="T67" s="40"/>
      <c r="U67" s="40"/>
      <c r="X67" s="188"/>
      <c r="AE67" s="188"/>
      <c r="AF67" s="188"/>
      <c r="AG67" s="188"/>
      <c r="AH67" s="188"/>
      <c r="AI67" s="188"/>
      <c r="AJ67" s="188"/>
    </row>
    <row r="68" spans="4:36" ht="18.600000000000001">
      <c r="AB68" s="481"/>
      <c r="AC68" s="481"/>
      <c r="AD68" s="481"/>
      <c r="AE68" s="481"/>
    </row>
  </sheetData>
  <mergeCells count="70">
    <mergeCell ref="D5:K5"/>
    <mergeCell ref="M5:N5"/>
    <mergeCell ref="D6:K6"/>
    <mergeCell ref="M6:N6"/>
    <mergeCell ref="D7:K7"/>
    <mergeCell ref="M7:N7"/>
    <mergeCell ref="D8:K8"/>
    <mergeCell ref="M8:N8"/>
    <mergeCell ref="D13:E13"/>
    <mergeCell ref="F13:K13"/>
    <mergeCell ref="I15:K15"/>
    <mergeCell ref="L15:N15"/>
    <mergeCell ref="AB16:AC16"/>
    <mergeCell ref="F17:H17"/>
    <mergeCell ref="I17:J17"/>
    <mergeCell ref="L17:M17"/>
    <mergeCell ref="P17:Q17"/>
    <mergeCell ref="T17:U17"/>
    <mergeCell ref="AB17:AC17"/>
    <mergeCell ref="F16:H16"/>
    <mergeCell ref="I16:J16"/>
    <mergeCell ref="L16:M16"/>
    <mergeCell ref="P16:Q16"/>
    <mergeCell ref="T16:U16"/>
    <mergeCell ref="T18:U18"/>
    <mergeCell ref="AB18:AC18"/>
    <mergeCell ref="D25:D26"/>
    <mergeCell ref="E25:E26"/>
    <mergeCell ref="F25:J25"/>
    <mergeCell ref="M25:Q25"/>
    <mergeCell ref="T25:Z25"/>
    <mergeCell ref="AB25:AG25"/>
    <mergeCell ref="D16:D18"/>
    <mergeCell ref="F18:H18"/>
    <mergeCell ref="I18:J18"/>
    <mergeCell ref="L18:M18"/>
    <mergeCell ref="P18:Q18"/>
    <mergeCell ref="D29:D33"/>
    <mergeCell ref="D55:D57"/>
    <mergeCell ref="E55:E57"/>
    <mergeCell ref="F55:J55"/>
    <mergeCell ref="M55:Q55"/>
    <mergeCell ref="O56:O57"/>
    <mergeCell ref="P56:P57"/>
    <mergeCell ref="Q56:Q57"/>
    <mergeCell ref="Z55:AF55"/>
    <mergeCell ref="F56:F57"/>
    <mergeCell ref="G56:G57"/>
    <mergeCell ref="H56:H57"/>
    <mergeCell ref="I56:I57"/>
    <mergeCell ref="J56:J57"/>
    <mergeCell ref="K56:K57"/>
    <mergeCell ref="L56:L57"/>
    <mergeCell ref="M56:M57"/>
    <mergeCell ref="N56:N57"/>
    <mergeCell ref="T55:X55"/>
    <mergeCell ref="T56:V57"/>
    <mergeCell ref="T63:V63"/>
    <mergeCell ref="T64:V64"/>
    <mergeCell ref="T65:V65"/>
    <mergeCell ref="AB68:AE68"/>
    <mergeCell ref="W56:W57"/>
    <mergeCell ref="X56:X57"/>
    <mergeCell ref="Y56:Y57"/>
    <mergeCell ref="T58:T62"/>
    <mergeCell ref="U58:V58"/>
    <mergeCell ref="U59:V59"/>
    <mergeCell ref="U60:V60"/>
    <mergeCell ref="U61:V61"/>
    <mergeCell ref="U62:V62"/>
  </mergeCells>
  <phoneticPr fontId="2"/>
  <pageMargins left="0.31496062992125984" right="0.31496062992125984" top="0.55118110236220474" bottom="0.19685039370078741" header="0.31496062992125984" footer="0.31496062992125984"/>
  <pageSetup paperSize="8" scale="5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09AD-4EC4-45FA-9472-C7C2906861BC}">
  <dimension ref="B2:AX58"/>
  <sheetViews>
    <sheetView showGridLines="0" topLeftCell="A8" zoomScale="55" zoomScaleNormal="55" workbookViewId="0">
      <selection activeCell="S48" sqref="S48"/>
    </sheetView>
  </sheetViews>
  <sheetFormatPr defaultColWidth="7.6328125" defaultRowHeight="15"/>
  <cols>
    <col min="1" max="1" width="2.7265625" style="270" customWidth="1"/>
    <col min="2" max="2" width="2.90625" style="270" customWidth="1"/>
    <col min="3" max="4" width="8.6328125" style="270" customWidth="1"/>
    <col min="5" max="8" width="7.26953125" style="270" customWidth="1"/>
    <col min="9" max="14" width="7.7265625" style="270" customWidth="1"/>
    <col min="15" max="50" width="4.7265625" style="270" customWidth="1"/>
    <col min="51" max="52" width="1.90625" style="270" customWidth="1"/>
    <col min="53" max="53" width="2.36328125" style="270" customWidth="1"/>
    <col min="54" max="54" width="2.54296875" style="270" customWidth="1"/>
    <col min="55" max="16384" width="7.6328125" style="270"/>
  </cols>
  <sheetData>
    <row r="2" spans="2:50" ht="38.4">
      <c r="B2" s="269" t="s">
        <v>212</v>
      </c>
      <c r="K2" s="271"/>
      <c r="L2" s="272" t="s">
        <v>213</v>
      </c>
      <c r="M2" s="273" t="s">
        <v>214</v>
      </c>
      <c r="N2" s="274"/>
      <c r="O2" s="274"/>
      <c r="P2" s="274"/>
      <c r="Q2" s="274"/>
      <c r="R2" s="274"/>
    </row>
    <row r="3" spans="2:50" ht="16.8" thickBot="1">
      <c r="L3" s="275" t="s">
        <v>215</v>
      </c>
      <c r="AI3" s="275" t="s">
        <v>216</v>
      </c>
    </row>
    <row r="4" spans="2:50" ht="30" customHeight="1">
      <c r="C4" s="685" t="s">
        <v>217</v>
      </c>
      <c r="D4" s="686"/>
      <c r="E4" s="688" t="s">
        <v>218</v>
      </c>
      <c r="F4" s="689"/>
      <c r="G4" s="689"/>
      <c r="H4" s="690"/>
      <c r="I4" s="691" t="s">
        <v>219</v>
      </c>
      <c r="J4" s="689"/>
      <c r="K4" s="688" t="s">
        <v>220</v>
      </c>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c r="AW4" s="689"/>
      <c r="AX4" s="690"/>
    </row>
    <row r="5" spans="2:50" ht="44.55" customHeight="1" thickBot="1">
      <c r="C5" s="687"/>
      <c r="D5" s="619"/>
      <c r="E5" s="692" t="s">
        <v>221</v>
      </c>
      <c r="F5" s="666"/>
      <c r="G5" s="693" t="s">
        <v>222</v>
      </c>
      <c r="H5" s="694"/>
      <c r="I5" s="695" t="s">
        <v>223</v>
      </c>
      <c r="J5" s="696"/>
      <c r="K5" s="276" t="s">
        <v>224</v>
      </c>
      <c r="L5" s="277" t="s">
        <v>225</v>
      </c>
      <c r="M5" s="665" t="s">
        <v>226</v>
      </c>
      <c r="N5" s="667"/>
      <c r="O5" s="667"/>
      <c r="P5" s="667"/>
      <c r="Q5" s="667"/>
      <c r="R5" s="667"/>
      <c r="S5" s="667"/>
      <c r="T5" s="667"/>
      <c r="U5" s="667"/>
      <c r="V5" s="666"/>
      <c r="W5" s="665" t="s">
        <v>227</v>
      </c>
      <c r="X5" s="667"/>
      <c r="Y5" s="667"/>
      <c r="Z5" s="667"/>
      <c r="AA5" s="667"/>
      <c r="AB5" s="667"/>
      <c r="AC5" s="667"/>
      <c r="AD5" s="667"/>
      <c r="AE5" s="667"/>
      <c r="AF5" s="667"/>
      <c r="AG5" s="667"/>
      <c r="AH5" s="667"/>
      <c r="AI5" s="667"/>
      <c r="AJ5" s="666"/>
      <c r="AK5" s="665" t="s">
        <v>228</v>
      </c>
      <c r="AL5" s="667"/>
      <c r="AM5" s="667"/>
      <c r="AN5" s="667"/>
      <c r="AO5" s="667"/>
      <c r="AP5" s="667"/>
      <c r="AQ5" s="667"/>
      <c r="AR5" s="667"/>
      <c r="AS5" s="667"/>
      <c r="AT5" s="667"/>
      <c r="AU5" s="667"/>
      <c r="AV5" s="667"/>
      <c r="AW5" s="667"/>
      <c r="AX5" s="697"/>
    </row>
    <row r="6" spans="2:50" ht="16.95" customHeight="1" thickTop="1">
      <c r="C6" s="668" t="s">
        <v>229</v>
      </c>
      <c r="D6" s="669"/>
      <c r="E6" s="640" t="s">
        <v>230</v>
      </c>
      <c r="F6" s="641"/>
      <c r="G6" s="674" t="s">
        <v>230</v>
      </c>
      <c r="H6" s="675"/>
      <c r="I6" s="678" t="s">
        <v>231</v>
      </c>
      <c r="J6" s="679"/>
      <c r="K6" s="278">
        <v>101</v>
      </c>
      <c r="L6" s="279" t="s">
        <v>232</v>
      </c>
      <c r="M6" s="280" t="s">
        <v>233</v>
      </c>
      <c r="N6" s="281"/>
      <c r="O6" s="281"/>
      <c r="P6" s="281"/>
      <c r="Q6" s="281"/>
      <c r="R6" s="281"/>
      <c r="S6" s="281"/>
      <c r="T6" s="281"/>
      <c r="U6" s="281"/>
      <c r="V6" s="282"/>
      <c r="W6" s="283" t="s">
        <v>234</v>
      </c>
      <c r="X6" s="284"/>
      <c r="Y6" s="284"/>
      <c r="Z6" s="284"/>
      <c r="AA6" s="284"/>
      <c r="AB6" s="284"/>
      <c r="AC6" s="284"/>
      <c r="AD6" s="284"/>
      <c r="AE6" s="284"/>
      <c r="AF6" s="284"/>
      <c r="AG6" s="284"/>
      <c r="AH6" s="284"/>
      <c r="AI6" s="284"/>
      <c r="AJ6" s="285"/>
      <c r="AK6" s="283" t="s">
        <v>235</v>
      </c>
      <c r="AL6" s="284"/>
      <c r="AM6" s="284"/>
      <c r="AN6" s="284"/>
      <c r="AO6" s="284"/>
      <c r="AP6" s="284"/>
      <c r="AQ6" s="284"/>
      <c r="AR6" s="284"/>
      <c r="AS6" s="284"/>
      <c r="AT6" s="284"/>
      <c r="AU6" s="284"/>
      <c r="AV6" s="284"/>
      <c r="AW6" s="284"/>
      <c r="AX6" s="286"/>
    </row>
    <row r="7" spans="2:50" ht="16.95" customHeight="1">
      <c r="C7" s="634"/>
      <c r="D7" s="635"/>
      <c r="E7" s="640"/>
      <c r="F7" s="641"/>
      <c r="G7" s="674"/>
      <c r="H7" s="675"/>
      <c r="I7" s="652"/>
      <c r="J7" s="653"/>
      <c r="K7" s="287">
        <v>102</v>
      </c>
      <c r="L7" s="288" t="s">
        <v>236</v>
      </c>
      <c r="M7" s="289" t="s">
        <v>237</v>
      </c>
      <c r="N7" s="290"/>
      <c r="O7" s="290"/>
      <c r="P7" s="290"/>
      <c r="Q7" s="290"/>
      <c r="R7" s="290"/>
      <c r="S7" s="290"/>
      <c r="T7" s="290"/>
      <c r="U7" s="290"/>
      <c r="V7" s="291"/>
      <c r="W7" s="292" t="s">
        <v>238</v>
      </c>
      <c r="X7" s="293"/>
      <c r="Y7" s="293"/>
      <c r="Z7" s="293"/>
      <c r="AA7" s="293"/>
      <c r="AB7" s="293"/>
      <c r="AC7" s="293"/>
      <c r="AD7" s="293"/>
      <c r="AE7" s="293"/>
      <c r="AF7" s="293"/>
      <c r="AG7" s="293"/>
      <c r="AH7" s="293"/>
      <c r="AI7" s="293"/>
      <c r="AJ7" s="294"/>
      <c r="AK7" s="292" t="s">
        <v>235</v>
      </c>
      <c r="AL7" s="293"/>
      <c r="AM7" s="293"/>
      <c r="AN7" s="293"/>
      <c r="AO7" s="293"/>
      <c r="AP7" s="293"/>
      <c r="AQ7" s="293"/>
      <c r="AR7" s="293"/>
      <c r="AS7" s="293"/>
      <c r="AT7" s="293"/>
      <c r="AU7" s="293"/>
      <c r="AV7" s="293"/>
      <c r="AW7" s="293"/>
      <c r="AX7" s="295"/>
    </row>
    <row r="8" spans="2:50" ht="16.95" customHeight="1">
      <c r="C8" s="634"/>
      <c r="D8" s="635"/>
      <c r="E8" s="640"/>
      <c r="F8" s="641"/>
      <c r="G8" s="674"/>
      <c r="H8" s="675"/>
      <c r="I8" s="652"/>
      <c r="J8" s="653"/>
      <c r="K8" s="287">
        <v>103</v>
      </c>
      <c r="L8" s="288" t="s">
        <v>236</v>
      </c>
      <c r="M8" s="289" t="s">
        <v>239</v>
      </c>
      <c r="N8" s="290"/>
      <c r="O8" s="290"/>
      <c r="P8" s="290"/>
      <c r="Q8" s="290"/>
      <c r="R8" s="290"/>
      <c r="S8" s="290"/>
      <c r="T8" s="290"/>
      <c r="U8" s="290"/>
      <c r="V8" s="291"/>
      <c r="W8" s="292" t="s">
        <v>240</v>
      </c>
      <c r="X8" s="293"/>
      <c r="Y8" s="293"/>
      <c r="Z8" s="293"/>
      <c r="AA8" s="293"/>
      <c r="AB8" s="293"/>
      <c r="AC8" s="293"/>
      <c r="AD8" s="293"/>
      <c r="AE8" s="293"/>
      <c r="AF8" s="293"/>
      <c r="AG8" s="293"/>
      <c r="AH8" s="293"/>
      <c r="AI8" s="293"/>
      <c r="AJ8" s="294"/>
      <c r="AK8" s="292" t="s">
        <v>241</v>
      </c>
      <c r="AL8" s="293"/>
      <c r="AM8" s="293"/>
      <c r="AN8" s="293"/>
      <c r="AO8" s="293"/>
      <c r="AP8" s="293"/>
      <c r="AQ8" s="293"/>
      <c r="AR8" s="293"/>
      <c r="AS8" s="293"/>
      <c r="AT8" s="293"/>
      <c r="AU8" s="293"/>
      <c r="AV8" s="293"/>
      <c r="AW8" s="293"/>
      <c r="AX8" s="295"/>
    </row>
    <row r="9" spans="2:50" ht="16.95" customHeight="1">
      <c r="C9" s="634"/>
      <c r="D9" s="635"/>
      <c r="E9" s="640"/>
      <c r="F9" s="641"/>
      <c r="G9" s="674"/>
      <c r="H9" s="675"/>
      <c r="I9" s="652"/>
      <c r="J9" s="653"/>
      <c r="K9" s="287">
        <v>104</v>
      </c>
      <c r="L9" s="288" t="s">
        <v>236</v>
      </c>
      <c r="M9" s="289" t="s">
        <v>242</v>
      </c>
      <c r="N9" s="290"/>
      <c r="O9" s="290"/>
      <c r="P9" s="290"/>
      <c r="Q9" s="290"/>
      <c r="R9" s="290"/>
      <c r="S9" s="290"/>
      <c r="T9" s="290"/>
      <c r="U9" s="290"/>
      <c r="V9" s="291"/>
      <c r="W9" s="292" t="s">
        <v>243</v>
      </c>
      <c r="X9" s="293"/>
      <c r="Y9" s="293"/>
      <c r="Z9" s="293"/>
      <c r="AA9" s="293"/>
      <c r="AB9" s="293"/>
      <c r="AC9" s="293"/>
      <c r="AD9" s="293"/>
      <c r="AE9" s="293"/>
      <c r="AF9" s="293"/>
      <c r="AG9" s="293"/>
      <c r="AH9" s="293"/>
      <c r="AI9" s="293"/>
      <c r="AJ9" s="294"/>
      <c r="AK9" s="292" t="s">
        <v>244</v>
      </c>
      <c r="AL9" s="293"/>
      <c r="AM9" s="293"/>
      <c r="AN9" s="293"/>
      <c r="AO9" s="293"/>
      <c r="AP9" s="293"/>
      <c r="AQ9" s="293"/>
      <c r="AR9" s="293"/>
      <c r="AS9" s="293"/>
      <c r="AT9" s="293"/>
      <c r="AU9" s="293"/>
      <c r="AV9" s="293"/>
      <c r="AW9" s="293"/>
      <c r="AX9" s="295"/>
    </row>
    <row r="10" spans="2:50" ht="31.5" customHeight="1">
      <c r="C10" s="634"/>
      <c r="D10" s="635"/>
      <c r="E10" s="640"/>
      <c r="F10" s="641"/>
      <c r="G10" s="674"/>
      <c r="H10" s="675"/>
      <c r="I10" s="652"/>
      <c r="J10" s="653"/>
      <c r="K10" s="287">
        <v>105</v>
      </c>
      <c r="L10" s="288" t="s">
        <v>245</v>
      </c>
      <c r="M10" s="289" t="s">
        <v>246</v>
      </c>
      <c r="N10" s="290"/>
      <c r="O10" s="290"/>
      <c r="P10" s="290"/>
      <c r="Q10" s="290"/>
      <c r="R10" s="290"/>
      <c r="S10" s="290"/>
      <c r="T10" s="290"/>
      <c r="U10" s="290"/>
      <c r="V10" s="291"/>
      <c r="W10" s="292" t="s">
        <v>247</v>
      </c>
      <c r="X10" s="293"/>
      <c r="Y10" s="293"/>
      <c r="Z10" s="293"/>
      <c r="AA10" s="293"/>
      <c r="AB10" s="293"/>
      <c r="AC10" s="293"/>
      <c r="AD10" s="293"/>
      <c r="AE10" s="293"/>
      <c r="AF10" s="293"/>
      <c r="AG10" s="293"/>
      <c r="AH10" s="293"/>
      <c r="AI10" s="293"/>
      <c r="AJ10" s="294"/>
      <c r="AK10" s="680" t="s">
        <v>248</v>
      </c>
      <c r="AL10" s="681"/>
      <c r="AM10" s="681"/>
      <c r="AN10" s="681"/>
      <c r="AO10" s="681"/>
      <c r="AP10" s="681"/>
      <c r="AQ10" s="681"/>
      <c r="AR10" s="681"/>
      <c r="AS10" s="681"/>
      <c r="AT10" s="681"/>
      <c r="AU10" s="681"/>
      <c r="AV10" s="681"/>
      <c r="AW10" s="681"/>
      <c r="AX10" s="682"/>
    </row>
    <row r="11" spans="2:50" ht="16.95" customHeight="1">
      <c r="C11" s="634"/>
      <c r="D11" s="635"/>
      <c r="E11" s="640"/>
      <c r="F11" s="641"/>
      <c r="G11" s="674"/>
      <c r="H11" s="675"/>
      <c r="I11" s="652"/>
      <c r="J11" s="653"/>
      <c r="K11" s="287">
        <v>106</v>
      </c>
      <c r="L11" s="288" t="s">
        <v>236</v>
      </c>
      <c r="M11" s="289" t="s">
        <v>249</v>
      </c>
      <c r="N11" s="290"/>
      <c r="O11" s="290"/>
      <c r="P11" s="290"/>
      <c r="Q11" s="290"/>
      <c r="R11" s="290"/>
      <c r="S11" s="290"/>
      <c r="T11" s="290"/>
      <c r="U11" s="290"/>
      <c r="V11" s="291"/>
      <c r="W11" s="292" t="s">
        <v>250</v>
      </c>
      <c r="X11" s="293"/>
      <c r="Y11" s="293"/>
      <c r="Z11" s="293"/>
      <c r="AA11" s="293"/>
      <c r="AB11" s="293"/>
      <c r="AC11" s="293"/>
      <c r="AD11" s="293"/>
      <c r="AE11" s="293"/>
      <c r="AF11" s="293"/>
      <c r="AG11" s="293"/>
      <c r="AH11" s="293"/>
      <c r="AI11" s="293"/>
      <c r="AJ11" s="294"/>
      <c r="AK11" s="292" t="s">
        <v>251</v>
      </c>
      <c r="AL11" s="296"/>
      <c r="AM11" s="296"/>
      <c r="AN11" s="296"/>
      <c r="AO11" s="296"/>
      <c r="AP11" s="296"/>
      <c r="AQ11" s="296"/>
      <c r="AR11" s="296"/>
      <c r="AS11" s="296"/>
      <c r="AT11" s="296"/>
      <c r="AU11" s="296"/>
      <c r="AV11" s="296"/>
      <c r="AW11" s="296"/>
      <c r="AX11" s="297"/>
    </row>
    <row r="12" spans="2:50" ht="16.95" customHeight="1">
      <c r="C12" s="634"/>
      <c r="D12" s="635"/>
      <c r="E12" s="640"/>
      <c r="F12" s="641"/>
      <c r="G12" s="674"/>
      <c r="H12" s="675"/>
      <c r="I12" s="652"/>
      <c r="J12" s="653"/>
      <c r="K12" s="287">
        <v>107</v>
      </c>
      <c r="L12" s="288"/>
      <c r="M12" s="289"/>
      <c r="N12" s="290"/>
      <c r="O12" s="290"/>
      <c r="P12" s="290"/>
      <c r="Q12" s="290"/>
      <c r="R12" s="290"/>
      <c r="S12" s="290"/>
      <c r="T12" s="290"/>
      <c r="U12" s="290"/>
      <c r="V12" s="291"/>
      <c r="W12" s="292"/>
      <c r="X12" s="293"/>
      <c r="Y12" s="293"/>
      <c r="Z12" s="293"/>
      <c r="AA12" s="293"/>
      <c r="AB12" s="293"/>
      <c r="AC12" s="293"/>
      <c r="AD12" s="293"/>
      <c r="AE12" s="293"/>
      <c r="AF12" s="293"/>
      <c r="AG12" s="293"/>
      <c r="AH12" s="293"/>
      <c r="AI12" s="293"/>
      <c r="AJ12" s="294"/>
      <c r="AK12" s="292"/>
      <c r="AL12" s="296"/>
      <c r="AM12" s="296"/>
      <c r="AN12" s="296"/>
      <c r="AO12" s="296"/>
      <c r="AP12" s="296"/>
      <c r="AQ12" s="296"/>
      <c r="AR12" s="296"/>
      <c r="AS12" s="296"/>
      <c r="AT12" s="296"/>
      <c r="AU12" s="296"/>
      <c r="AV12" s="296"/>
      <c r="AW12" s="296"/>
      <c r="AX12" s="297"/>
    </row>
    <row r="13" spans="2:50" ht="16.95" customHeight="1">
      <c r="C13" s="634"/>
      <c r="D13" s="635"/>
      <c r="E13" s="640"/>
      <c r="F13" s="641"/>
      <c r="G13" s="674"/>
      <c r="H13" s="675"/>
      <c r="I13" s="652"/>
      <c r="J13" s="653"/>
      <c r="K13" s="287">
        <v>108</v>
      </c>
      <c r="L13" s="288"/>
      <c r="M13" s="289"/>
      <c r="N13" s="290"/>
      <c r="O13" s="290"/>
      <c r="P13" s="290"/>
      <c r="Q13" s="290"/>
      <c r="R13" s="290"/>
      <c r="S13" s="290"/>
      <c r="T13" s="290"/>
      <c r="U13" s="290"/>
      <c r="V13" s="291"/>
      <c r="W13" s="292"/>
      <c r="X13" s="293"/>
      <c r="Y13" s="293"/>
      <c r="Z13" s="293"/>
      <c r="AA13" s="293"/>
      <c r="AB13" s="293"/>
      <c r="AC13" s="293"/>
      <c r="AD13" s="293"/>
      <c r="AE13" s="293"/>
      <c r="AF13" s="293"/>
      <c r="AG13" s="293"/>
      <c r="AH13" s="293"/>
      <c r="AI13" s="293"/>
      <c r="AJ13" s="294"/>
      <c r="AK13" s="292"/>
      <c r="AL13" s="296"/>
      <c r="AM13" s="296"/>
      <c r="AN13" s="296"/>
      <c r="AO13" s="296"/>
      <c r="AP13" s="296"/>
      <c r="AQ13" s="296"/>
      <c r="AR13" s="296"/>
      <c r="AS13" s="296"/>
      <c r="AT13" s="296"/>
      <c r="AU13" s="296"/>
      <c r="AV13" s="296"/>
      <c r="AW13" s="296"/>
      <c r="AX13" s="297"/>
    </row>
    <row r="14" spans="2:50" ht="16.95" customHeight="1">
      <c r="C14" s="670"/>
      <c r="D14" s="671"/>
      <c r="E14" s="672"/>
      <c r="F14" s="673"/>
      <c r="G14" s="676"/>
      <c r="H14" s="677"/>
      <c r="I14" s="654"/>
      <c r="J14" s="655"/>
      <c r="K14" s="298"/>
      <c r="L14" s="299"/>
      <c r="M14" s="300"/>
      <c r="N14" s="301"/>
      <c r="O14" s="301"/>
      <c r="P14" s="301"/>
      <c r="Q14" s="301"/>
      <c r="R14" s="301"/>
      <c r="S14" s="301"/>
      <c r="T14" s="301"/>
      <c r="U14" s="301"/>
      <c r="V14" s="302"/>
      <c r="W14" s="303"/>
      <c r="X14" s="304"/>
      <c r="Y14" s="304"/>
      <c r="Z14" s="304"/>
      <c r="AA14" s="304"/>
      <c r="AB14" s="304"/>
      <c r="AC14" s="304"/>
      <c r="AD14" s="304"/>
      <c r="AE14" s="304"/>
      <c r="AF14" s="304"/>
      <c r="AG14" s="304"/>
      <c r="AH14" s="304"/>
      <c r="AI14" s="304"/>
      <c r="AJ14" s="305"/>
      <c r="AK14" s="303"/>
      <c r="AL14" s="304"/>
      <c r="AM14" s="304"/>
      <c r="AN14" s="304"/>
      <c r="AO14" s="304"/>
      <c r="AP14" s="304"/>
      <c r="AQ14" s="304"/>
      <c r="AR14" s="304"/>
      <c r="AS14" s="304"/>
      <c r="AT14" s="304"/>
      <c r="AU14" s="304"/>
      <c r="AV14" s="304"/>
      <c r="AW14" s="304"/>
      <c r="AX14" s="306"/>
    </row>
    <row r="15" spans="2:50" ht="16.95" customHeight="1">
      <c r="C15" s="632" t="s">
        <v>252</v>
      </c>
      <c r="D15" s="633"/>
      <c r="E15" s="638" t="s">
        <v>253</v>
      </c>
      <c r="F15" s="639"/>
      <c r="G15" s="644" t="s">
        <v>254</v>
      </c>
      <c r="H15" s="645"/>
      <c r="I15" s="650" t="s">
        <v>255</v>
      </c>
      <c r="J15" s="651"/>
      <c r="K15" s="307">
        <v>201</v>
      </c>
      <c r="L15" s="308" t="s">
        <v>236</v>
      </c>
      <c r="M15" s="309" t="s">
        <v>256</v>
      </c>
      <c r="N15" s="310"/>
      <c r="O15" s="310"/>
      <c r="P15" s="310"/>
      <c r="Q15" s="310"/>
      <c r="R15" s="310"/>
      <c r="S15" s="310"/>
      <c r="T15" s="310"/>
      <c r="U15" s="310"/>
      <c r="V15" s="311"/>
      <c r="W15" s="312" t="s">
        <v>257</v>
      </c>
      <c r="X15" s="313"/>
      <c r="Y15" s="313"/>
      <c r="Z15" s="313"/>
      <c r="AA15" s="313"/>
      <c r="AB15" s="313"/>
      <c r="AC15" s="313"/>
      <c r="AD15" s="313"/>
      <c r="AE15" s="313"/>
      <c r="AF15" s="313"/>
      <c r="AG15" s="313"/>
      <c r="AH15" s="313"/>
      <c r="AI15" s="313"/>
      <c r="AJ15" s="314"/>
      <c r="AK15" s="312" t="s">
        <v>258</v>
      </c>
      <c r="AL15" s="313"/>
      <c r="AM15" s="313"/>
      <c r="AN15" s="313"/>
      <c r="AO15" s="313"/>
      <c r="AP15" s="313"/>
      <c r="AQ15" s="313"/>
      <c r="AR15" s="313"/>
      <c r="AS15" s="313"/>
      <c r="AT15" s="313"/>
      <c r="AU15" s="313"/>
      <c r="AV15" s="313"/>
      <c r="AW15" s="313"/>
      <c r="AX15" s="315"/>
    </row>
    <row r="16" spans="2:50" ht="16.95" customHeight="1">
      <c r="C16" s="634"/>
      <c r="D16" s="635"/>
      <c r="E16" s="640"/>
      <c r="F16" s="641"/>
      <c r="G16" s="646"/>
      <c r="H16" s="647"/>
      <c r="I16" s="652"/>
      <c r="J16" s="653"/>
      <c r="K16" s="287">
        <v>202</v>
      </c>
      <c r="L16" s="288" t="s">
        <v>236</v>
      </c>
      <c r="M16" s="289" t="s">
        <v>259</v>
      </c>
      <c r="N16" s="290"/>
      <c r="O16" s="290"/>
      <c r="P16" s="290"/>
      <c r="Q16" s="290"/>
      <c r="R16" s="290"/>
      <c r="S16" s="290"/>
      <c r="T16" s="290"/>
      <c r="U16" s="290"/>
      <c r="V16" s="291"/>
      <c r="W16" s="292" t="s">
        <v>260</v>
      </c>
      <c r="X16" s="293"/>
      <c r="Y16" s="293"/>
      <c r="Z16" s="293"/>
      <c r="AA16" s="293"/>
      <c r="AB16" s="293"/>
      <c r="AC16" s="293"/>
      <c r="AD16" s="293"/>
      <c r="AE16" s="293"/>
      <c r="AF16" s="293"/>
      <c r="AG16" s="293"/>
      <c r="AH16" s="293"/>
      <c r="AI16" s="293"/>
      <c r="AJ16" s="294"/>
      <c r="AK16" s="292" t="s">
        <v>251</v>
      </c>
      <c r="AL16" s="293"/>
      <c r="AM16" s="293"/>
      <c r="AN16" s="293"/>
      <c r="AO16" s="293"/>
      <c r="AP16" s="293"/>
      <c r="AQ16" s="293"/>
      <c r="AR16" s="293"/>
      <c r="AS16" s="293"/>
      <c r="AT16" s="293"/>
      <c r="AU16" s="293"/>
      <c r="AV16" s="293"/>
      <c r="AW16" s="293"/>
      <c r="AX16" s="295"/>
    </row>
    <row r="17" spans="3:50" ht="16.95" customHeight="1">
      <c r="C17" s="634"/>
      <c r="D17" s="635"/>
      <c r="E17" s="640"/>
      <c r="F17" s="641"/>
      <c r="G17" s="646"/>
      <c r="H17" s="647"/>
      <c r="I17" s="652"/>
      <c r="J17" s="653"/>
      <c r="K17" s="287">
        <v>203</v>
      </c>
      <c r="L17" s="288"/>
      <c r="M17" s="289"/>
      <c r="N17" s="290"/>
      <c r="O17" s="290"/>
      <c r="P17" s="290"/>
      <c r="Q17" s="290"/>
      <c r="R17" s="290"/>
      <c r="S17" s="290"/>
      <c r="T17" s="290"/>
      <c r="U17" s="290"/>
      <c r="V17" s="291"/>
      <c r="W17" s="292"/>
      <c r="X17" s="293"/>
      <c r="Y17" s="293"/>
      <c r="Z17" s="293"/>
      <c r="AA17" s="293"/>
      <c r="AB17" s="293"/>
      <c r="AC17" s="293"/>
      <c r="AD17" s="293"/>
      <c r="AE17" s="293"/>
      <c r="AF17" s="293"/>
      <c r="AG17" s="293"/>
      <c r="AH17" s="293"/>
      <c r="AI17" s="293"/>
      <c r="AJ17" s="294"/>
      <c r="AK17" s="292"/>
      <c r="AL17" s="293"/>
      <c r="AM17" s="293"/>
      <c r="AN17" s="293"/>
      <c r="AO17" s="293"/>
      <c r="AP17" s="293"/>
      <c r="AQ17" s="293"/>
      <c r="AR17" s="293"/>
      <c r="AS17" s="293"/>
      <c r="AT17" s="293"/>
      <c r="AU17" s="293"/>
      <c r="AV17" s="293"/>
      <c r="AW17" s="293"/>
      <c r="AX17" s="295"/>
    </row>
    <row r="18" spans="3:50" ht="16.95" customHeight="1">
      <c r="C18" s="634"/>
      <c r="D18" s="635"/>
      <c r="E18" s="640"/>
      <c r="F18" s="641"/>
      <c r="G18" s="646"/>
      <c r="H18" s="647"/>
      <c r="I18" s="652"/>
      <c r="J18" s="653"/>
      <c r="K18" s="287">
        <v>204</v>
      </c>
      <c r="L18" s="288"/>
      <c r="M18" s="289"/>
      <c r="N18" s="290"/>
      <c r="O18" s="290"/>
      <c r="P18" s="290"/>
      <c r="Q18" s="290"/>
      <c r="R18" s="290"/>
      <c r="S18" s="290"/>
      <c r="T18" s="290"/>
      <c r="U18" s="290"/>
      <c r="V18" s="291"/>
      <c r="W18" s="292"/>
      <c r="X18" s="293"/>
      <c r="Y18" s="293"/>
      <c r="Z18" s="293"/>
      <c r="AA18" s="293"/>
      <c r="AB18" s="293"/>
      <c r="AC18" s="293"/>
      <c r="AD18" s="293"/>
      <c r="AE18" s="293"/>
      <c r="AF18" s="293"/>
      <c r="AG18" s="293"/>
      <c r="AH18" s="293"/>
      <c r="AI18" s="293"/>
      <c r="AJ18" s="294"/>
      <c r="AK18" s="292"/>
      <c r="AL18" s="293"/>
      <c r="AM18" s="293"/>
      <c r="AN18" s="293"/>
      <c r="AO18" s="293"/>
      <c r="AP18" s="293"/>
      <c r="AQ18" s="293"/>
      <c r="AR18" s="293"/>
      <c r="AS18" s="293"/>
      <c r="AT18" s="293"/>
      <c r="AU18" s="293"/>
      <c r="AV18" s="293"/>
      <c r="AW18" s="293"/>
      <c r="AX18" s="295"/>
    </row>
    <row r="19" spans="3:50" ht="16.95" customHeight="1">
      <c r="C19" s="634"/>
      <c r="D19" s="635"/>
      <c r="E19" s="640"/>
      <c r="F19" s="641"/>
      <c r="G19" s="646"/>
      <c r="H19" s="647"/>
      <c r="I19" s="652"/>
      <c r="J19" s="653"/>
      <c r="K19" s="287">
        <v>205</v>
      </c>
      <c r="L19" s="288"/>
      <c r="M19" s="289"/>
      <c r="N19" s="290"/>
      <c r="O19" s="290"/>
      <c r="P19" s="290"/>
      <c r="Q19" s="290"/>
      <c r="R19" s="290"/>
      <c r="S19" s="290"/>
      <c r="T19" s="290"/>
      <c r="U19" s="290"/>
      <c r="V19" s="291"/>
      <c r="W19" s="292"/>
      <c r="X19" s="293"/>
      <c r="Y19" s="293"/>
      <c r="Z19" s="293"/>
      <c r="AA19" s="293"/>
      <c r="AB19" s="293"/>
      <c r="AC19" s="293"/>
      <c r="AD19" s="293"/>
      <c r="AE19" s="293"/>
      <c r="AF19" s="293"/>
      <c r="AG19" s="293"/>
      <c r="AH19" s="293"/>
      <c r="AI19" s="293"/>
      <c r="AJ19" s="294"/>
      <c r="AK19" s="292"/>
      <c r="AL19" s="293"/>
      <c r="AM19" s="293"/>
      <c r="AN19" s="293"/>
      <c r="AO19" s="293"/>
      <c r="AP19" s="293"/>
      <c r="AQ19" s="293"/>
      <c r="AR19" s="293"/>
      <c r="AS19" s="293"/>
      <c r="AT19" s="293"/>
      <c r="AU19" s="293"/>
      <c r="AV19" s="293"/>
      <c r="AW19" s="293"/>
      <c r="AX19" s="295"/>
    </row>
    <row r="20" spans="3:50" ht="16.95" customHeight="1">
      <c r="C20" s="634"/>
      <c r="D20" s="635"/>
      <c r="E20" s="640"/>
      <c r="F20" s="641"/>
      <c r="G20" s="646"/>
      <c r="H20" s="647"/>
      <c r="I20" s="652"/>
      <c r="J20" s="653"/>
      <c r="K20" s="287">
        <v>206</v>
      </c>
      <c r="L20" s="288"/>
      <c r="M20" s="289"/>
      <c r="N20" s="290"/>
      <c r="O20" s="290"/>
      <c r="P20" s="290"/>
      <c r="Q20" s="290"/>
      <c r="R20" s="290"/>
      <c r="S20" s="290"/>
      <c r="T20" s="290"/>
      <c r="U20" s="290"/>
      <c r="V20" s="291"/>
      <c r="W20" s="292"/>
      <c r="X20" s="293"/>
      <c r="Y20" s="293"/>
      <c r="Z20" s="293"/>
      <c r="AA20" s="293"/>
      <c r="AB20" s="293"/>
      <c r="AC20" s="293"/>
      <c r="AD20" s="293"/>
      <c r="AE20" s="293"/>
      <c r="AF20" s="293"/>
      <c r="AG20" s="293"/>
      <c r="AH20" s="293"/>
      <c r="AI20" s="293"/>
      <c r="AJ20" s="294"/>
      <c r="AK20" s="292"/>
      <c r="AL20" s="293"/>
      <c r="AM20" s="293"/>
      <c r="AN20" s="293"/>
      <c r="AO20" s="293"/>
      <c r="AP20" s="293"/>
      <c r="AQ20" s="293"/>
      <c r="AR20" s="293"/>
      <c r="AS20" s="293"/>
      <c r="AT20" s="293"/>
      <c r="AU20" s="293"/>
      <c r="AV20" s="293"/>
      <c r="AW20" s="293"/>
      <c r="AX20" s="295"/>
    </row>
    <row r="21" spans="3:50" ht="16.95" customHeight="1">
      <c r="C21" s="634"/>
      <c r="D21" s="635"/>
      <c r="E21" s="640"/>
      <c r="F21" s="641"/>
      <c r="G21" s="646"/>
      <c r="H21" s="647"/>
      <c r="I21" s="652"/>
      <c r="J21" s="653"/>
      <c r="K21" s="287">
        <v>207</v>
      </c>
      <c r="L21" s="288"/>
      <c r="M21" s="289"/>
      <c r="N21" s="290"/>
      <c r="O21" s="290"/>
      <c r="P21" s="290"/>
      <c r="Q21" s="290"/>
      <c r="R21" s="290"/>
      <c r="S21" s="290"/>
      <c r="T21" s="290"/>
      <c r="U21" s="290"/>
      <c r="V21" s="291"/>
      <c r="W21" s="292"/>
      <c r="X21" s="293"/>
      <c r="Y21" s="293"/>
      <c r="Z21" s="293"/>
      <c r="AA21" s="293"/>
      <c r="AB21" s="293"/>
      <c r="AC21" s="293"/>
      <c r="AD21" s="293"/>
      <c r="AE21" s="293"/>
      <c r="AF21" s="293"/>
      <c r="AG21" s="293"/>
      <c r="AH21" s="293"/>
      <c r="AI21" s="293"/>
      <c r="AJ21" s="294"/>
      <c r="AK21" s="292"/>
      <c r="AL21" s="293"/>
      <c r="AM21" s="293"/>
      <c r="AN21" s="293"/>
      <c r="AO21" s="293"/>
      <c r="AP21" s="293"/>
      <c r="AQ21" s="293"/>
      <c r="AR21" s="293"/>
      <c r="AS21" s="293"/>
      <c r="AT21" s="293"/>
      <c r="AU21" s="293"/>
      <c r="AV21" s="293"/>
      <c r="AW21" s="293"/>
      <c r="AX21" s="295"/>
    </row>
    <row r="22" spans="3:50" ht="16.95" customHeight="1">
      <c r="C22" s="634"/>
      <c r="D22" s="635"/>
      <c r="E22" s="640"/>
      <c r="F22" s="641"/>
      <c r="G22" s="646"/>
      <c r="H22" s="647"/>
      <c r="I22" s="652"/>
      <c r="J22" s="653"/>
      <c r="K22" s="287">
        <v>208</v>
      </c>
      <c r="L22" s="288"/>
      <c r="M22" s="289"/>
      <c r="N22" s="290"/>
      <c r="O22" s="290"/>
      <c r="P22" s="290"/>
      <c r="Q22" s="290"/>
      <c r="R22" s="290"/>
      <c r="S22" s="290"/>
      <c r="T22" s="290"/>
      <c r="U22" s="290"/>
      <c r="V22" s="291"/>
      <c r="W22" s="292"/>
      <c r="X22" s="293"/>
      <c r="Y22" s="293"/>
      <c r="Z22" s="293"/>
      <c r="AA22" s="293"/>
      <c r="AB22" s="293"/>
      <c r="AC22" s="293"/>
      <c r="AD22" s="293"/>
      <c r="AE22" s="293"/>
      <c r="AF22" s="293"/>
      <c r="AG22" s="293"/>
      <c r="AH22" s="293"/>
      <c r="AI22" s="293"/>
      <c r="AJ22" s="294"/>
      <c r="AK22" s="292"/>
      <c r="AL22" s="293"/>
      <c r="AM22" s="293"/>
      <c r="AN22" s="293"/>
      <c r="AO22" s="293"/>
      <c r="AP22" s="293"/>
      <c r="AQ22" s="293"/>
      <c r="AR22" s="293"/>
      <c r="AS22" s="293"/>
      <c r="AT22" s="293"/>
      <c r="AU22" s="293"/>
      <c r="AV22" s="293"/>
      <c r="AW22" s="293"/>
      <c r="AX22" s="295"/>
    </row>
    <row r="23" spans="3:50" ht="16.95" customHeight="1">
      <c r="C23" s="670"/>
      <c r="D23" s="671"/>
      <c r="E23" s="672"/>
      <c r="F23" s="673"/>
      <c r="G23" s="683"/>
      <c r="H23" s="684"/>
      <c r="I23" s="654"/>
      <c r="J23" s="655"/>
      <c r="K23" s="316"/>
      <c r="L23" s="317"/>
      <c r="M23" s="318"/>
      <c r="N23" s="319"/>
      <c r="O23" s="319"/>
      <c r="P23" s="319"/>
      <c r="Q23" s="319"/>
      <c r="R23" s="319"/>
      <c r="S23" s="319"/>
      <c r="T23" s="319"/>
      <c r="U23" s="319"/>
      <c r="V23" s="320"/>
      <c r="W23" s="321"/>
      <c r="X23" s="322"/>
      <c r="Y23" s="322"/>
      <c r="Z23" s="322"/>
      <c r="AA23" s="322"/>
      <c r="AB23" s="322"/>
      <c r="AC23" s="322"/>
      <c r="AD23" s="322"/>
      <c r="AE23" s="322"/>
      <c r="AF23" s="322"/>
      <c r="AG23" s="322"/>
      <c r="AH23" s="322"/>
      <c r="AI23" s="322"/>
      <c r="AJ23" s="323"/>
      <c r="AK23" s="321"/>
      <c r="AL23" s="322"/>
      <c r="AM23" s="322"/>
      <c r="AN23" s="322"/>
      <c r="AO23" s="322"/>
      <c r="AP23" s="322"/>
      <c r="AQ23" s="322"/>
      <c r="AR23" s="322"/>
      <c r="AS23" s="322"/>
      <c r="AT23" s="322"/>
      <c r="AU23" s="322"/>
      <c r="AV23" s="322"/>
      <c r="AW23" s="322"/>
      <c r="AX23" s="324"/>
    </row>
    <row r="24" spans="3:50" ht="16.95" customHeight="1">
      <c r="C24" s="632" t="s">
        <v>261</v>
      </c>
      <c r="D24" s="633"/>
      <c r="E24" s="638" t="s">
        <v>253</v>
      </c>
      <c r="F24" s="639"/>
      <c r="G24" s="644" t="s">
        <v>262</v>
      </c>
      <c r="H24" s="645"/>
      <c r="I24" s="650" t="s">
        <v>263</v>
      </c>
      <c r="J24" s="651"/>
      <c r="K24" s="278">
        <v>301</v>
      </c>
      <c r="L24" s="279" t="s">
        <v>245</v>
      </c>
      <c r="M24" s="280" t="s">
        <v>264</v>
      </c>
      <c r="N24" s="281"/>
      <c r="O24" s="281"/>
      <c r="P24" s="281"/>
      <c r="Q24" s="281"/>
      <c r="R24" s="281"/>
      <c r="S24" s="281"/>
      <c r="T24" s="281"/>
      <c r="U24" s="281"/>
      <c r="V24" s="282"/>
      <c r="W24" s="280" t="s">
        <v>265</v>
      </c>
      <c r="X24" s="281"/>
      <c r="Y24" s="281"/>
      <c r="Z24" s="281"/>
      <c r="AA24" s="281"/>
      <c r="AB24" s="281"/>
      <c r="AC24" s="281"/>
      <c r="AD24" s="281"/>
      <c r="AE24" s="281"/>
      <c r="AF24" s="281"/>
      <c r="AG24" s="281"/>
      <c r="AH24" s="281"/>
      <c r="AI24" s="281"/>
      <c r="AJ24" s="282"/>
      <c r="AK24" s="283" t="s">
        <v>251</v>
      </c>
      <c r="AL24" s="284"/>
      <c r="AM24" s="284"/>
      <c r="AN24" s="284"/>
      <c r="AO24" s="284"/>
      <c r="AP24" s="284"/>
      <c r="AQ24" s="284"/>
      <c r="AR24" s="284"/>
      <c r="AS24" s="284"/>
      <c r="AT24" s="284"/>
      <c r="AU24" s="284"/>
      <c r="AV24" s="284"/>
      <c r="AW24" s="284"/>
      <c r="AX24" s="286"/>
    </row>
    <row r="25" spans="3:50" ht="16.95" customHeight="1">
      <c r="C25" s="634"/>
      <c r="D25" s="635"/>
      <c r="E25" s="640"/>
      <c r="F25" s="641"/>
      <c r="G25" s="646"/>
      <c r="H25" s="647"/>
      <c r="I25" s="652"/>
      <c r="J25" s="653"/>
      <c r="K25" s="287">
        <v>302</v>
      </c>
      <c r="L25" s="288" t="s">
        <v>245</v>
      </c>
      <c r="M25" s="289" t="s">
        <v>266</v>
      </c>
      <c r="N25" s="290"/>
      <c r="O25" s="290"/>
      <c r="P25" s="290"/>
      <c r="Q25" s="290"/>
      <c r="R25" s="290"/>
      <c r="S25" s="290"/>
      <c r="T25" s="290"/>
      <c r="U25" s="290"/>
      <c r="V25" s="291"/>
      <c r="W25" s="292" t="s">
        <v>265</v>
      </c>
      <c r="X25" s="293"/>
      <c r="Y25" s="293"/>
      <c r="Z25" s="293"/>
      <c r="AA25" s="293"/>
      <c r="AB25" s="293"/>
      <c r="AC25" s="293"/>
      <c r="AD25" s="293"/>
      <c r="AE25" s="293"/>
      <c r="AF25" s="293"/>
      <c r="AG25" s="293"/>
      <c r="AH25" s="293"/>
      <c r="AI25" s="293"/>
      <c r="AJ25" s="294"/>
      <c r="AK25" s="292" t="s">
        <v>251</v>
      </c>
      <c r="AL25" s="293"/>
      <c r="AM25" s="293"/>
      <c r="AN25" s="293"/>
      <c r="AO25" s="293"/>
      <c r="AP25" s="293"/>
      <c r="AQ25" s="293"/>
      <c r="AR25" s="293"/>
      <c r="AS25" s="293"/>
      <c r="AT25" s="293"/>
      <c r="AU25" s="293"/>
      <c r="AV25" s="293"/>
      <c r="AW25" s="293"/>
      <c r="AX25" s="295"/>
    </row>
    <row r="26" spans="3:50" ht="16.95" customHeight="1">
      <c r="C26" s="634"/>
      <c r="D26" s="635"/>
      <c r="E26" s="640"/>
      <c r="F26" s="641"/>
      <c r="G26" s="646"/>
      <c r="H26" s="647"/>
      <c r="I26" s="652"/>
      <c r="J26" s="653"/>
      <c r="K26" s="287">
        <v>303</v>
      </c>
      <c r="L26" s="288"/>
      <c r="M26" s="289"/>
      <c r="N26" s="290"/>
      <c r="O26" s="290"/>
      <c r="P26" s="290"/>
      <c r="Q26" s="290"/>
      <c r="R26" s="290"/>
      <c r="S26" s="290"/>
      <c r="T26" s="290"/>
      <c r="U26" s="290"/>
      <c r="V26" s="291"/>
      <c r="W26" s="292"/>
      <c r="X26" s="293"/>
      <c r="Y26" s="293"/>
      <c r="Z26" s="293"/>
      <c r="AA26" s="293"/>
      <c r="AB26" s="293"/>
      <c r="AC26" s="293"/>
      <c r="AD26" s="293"/>
      <c r="AE26" s="293"/>
      <c r="AF26" s="293"/>
      <c r="AG26" s="293"/>
      <c r="AH26" s="293"/>
      <c r="AI26" s="293"/>
      <c r="AJ26" s="294"/>
      <c r="AK26" s="325"/>
      <c r="AL26" s="326"/>
      <c r="AM26" s="326"/>
      <c r="AN26" s="326"/>
      <c r="AO26" s="326"/>
      <c r="AP26" s="326"/>
      <c r="AQ26" s="326"/>
      <c r="AR26" s="326"/>
      <c r="AS26" s="326"/>
      <c r="AT26" s="326"/>
      <c r="AU26" s="326"/>
      <c r="AV26" s="326"/>
      <c r="AW26" s="326"/>
      <c r="AX26" s="327"/>
    </row>
    <row r="27" spans="3:50" ht="16.95" customHeight="1">
      <c r="C27" s="634"/>
      <c r="D27" s="635"/>
      <c r="E27" s="640"/>
      <c r="F27" s="641"/>
      <c r="G27" s="646"/>
      <c r="H27" s="647"/>
      <c r="I27" s="652"/>
      <c r="J27" s="653"/>
      <c r="K27" s="287">
        <v>304</v>
      </c>
      <c r="L27" s="328"/>
      <c r="M27" s="289"/>
      <c r="N27" s="290"/>
      <c r="O27" s="290"/>
      <c r="P27" s="290"/>
      <c r="Q27" s="290"/>
      <c r="R27" s="290"/>
      <c r="S27" s="290"/>
      <c r="T27" s="290"/>
      <c r="U27" s="290"/>
      <c r="V27" s="291"/>
      <c r="W27" s="292"/>
      <c r="X27" s="293"/>
      <c r="Y27" s="293"/>
      <c r="Z27" s="293"/>
      <c r="AA27" s="293"/>
      <c r="AB27" s="293"/>
      <c r="AC27" s="293"/>
      <c r="AD27" s="293"/>
      <c r="AE27" s="293"/>
      <c r="AF27" s="293"/>
      <c r="AG27" s="293"/>
      <c r="AH27" s="293"/>
      <c r="AI27" s="293"/>
      <c r="AJ27" s="294"/>
      <c r="AK27" s="292"/>
      <c r="AL27" s="296"/>
      <c r="AM27" s="296"/>
      <c r="AN27" s="296"/>
      <c r="AO27" s="296"/>
      <c r="AP27" s="296"/>
      <c r="AQ27" s="296"/>
      <c r="AR27" s="296"/>
      <c r="AS27" s="296"/>
      <c r="AT27" s="296"/>
      <c r="AU27" s="296"/>
      <c r="AV27" s="296"/>
      <c r="AW27" s="296"/>
      <c r="AX27" s="297"/>
    </row>
    <row r="28" spans="3:50" ht="16.95" customHeight="1">
      <c r="C28" s="634"/>
      <c r="D28" s="635"/>
      <c r="E28" s="640"/>
      <c r="F28" s="641"/>
      <c r="G28" s="646"/>
      <c r="H28" s="647"/>
      <c r="I28" s="654"/>
      <c r="J28" s="655"/>
      <c r="K28" s="298"/>
      <c r="L28" s="329"/>
      <c r="M28" s="300"/>
      <c r="N28" s="301"/>
      <c r="O28" s="301"/>
      <c r="P28" s="301"/>
      <c r="Q28" s="301"/>
      <c r="R28" s="301"/>
      <c r="S28" s="301"/>
      <c r="T28" s="301"/>
      <c r="U28" s="301"/>
      <c r="V28" s="302"/>
      <c r="W28" s="303"/>
      <c r="X28" s="304"/>
      <c r="Y28" s="304"/>
      <c r="Z28" s="304"/>
      <c r="AA28" s="304"/>
      <c r="AB28" s="304"/>
      <c r="AC28" s="304"/>
      <c r="AD28" s="304"/>
      <c r="AE28" s="304"/>
      <c r="AF28" s="304"/>
      <c r="AG28" s="304"/>
      <c r="AH28" s="304"/>
      <c r="AI28" s="304"/>
      <c r="AJ28" s="305"/>
      <c r="AK28" s="303"/>
      <c r="AL28" s="304"/>
      <c r="AM28" s="304"/>
      <c r="AN28" s="304"/>
      <c r="AO28" s="304"/>
      <c r="AP28" s="304"/>
      <c r="AQ28" s="304"/>
      <c r="AR28" s="304"/>
      <c r="AS28" s="304"/>
      <c r="AT28" s="304"/>
      <c r="AU28" s="304"/>
      <c r="AV28" s="304"/>
      <c r="AW28" s="304"/>
      <c r="AX28" s="306"/>
    </row>
    <row r="29" spans="3:50" ht="16.95" customHeight="1">
      <c r="C29" s="634"/>
      <c r="D29" s="635"/>
      <c r="E29" s="640"/>
      <c r="F29" s="641"/>
      <c r="G29" s="646"/>
      <c r="H29" s="647"/>
      <c r="I29" s="650" t="s">
        <v>267</v>
      </c>
      <c r="J29" s="651"/>
      <c r="K29" s="307">
        <v>401</v>
      </c>
      <c r="L29" s="308" t="s">
        <v>236</v>
      </c>
      <c r="M29" s="309" t="s">
        <v>268</v>
      </c>
      <c r="N29" s="310"/>
      <c r="O29" s="310"/>
      <c r="P29" s="310"/>
      <c r="Q29" s="310"/>
      <c r="R29" s="310"/>
      <c r="S29" s="310"/>
      <c r="T29" s="310"/>
      <c r="U29" s="310"/>
      <c r="V29" s="311"/>
      <c r="W29" s="312" t="s">
        <v>269</v>
      </c>
      <c r="X29" s="313"/>
      <c r="Y29" s="313"/>
      <c r="Z29" s="313"/>
      <c r="AA29" s="313"/>
      <c r="AB29" s="313"/>
      <c r="AC29" s="313"/>
      <c r="AD29" s="313"/>
      <c r="AE29" s="313"/>
      <c r="AF29" s="313"/>
      <c r="AG29" s="313"/>
      <c r="AH29" s="313"/>
      <c r="AI29" s="313"/>
      <c r="AJ29" s="314"/>
      <c r="AK29" s="312" t="s">
        <v>251</v>
      </c>
      <c r="AL29" s="330"/>
      <c r="AM29" s="330"/>
      <c r="AN29" s="330"/>
      <c r="AO29" s="330"/>
      <c r="AP29" s="330"/>
      <c r="AQ29" s="330"/>
      <c r="AR29" s="330"/>
      <c r="AS29" s="330"/>
      <c r="AT29" s="330"/>
      <c r="AU29" s="330"/>
      <c r="AV29" s="330"/>
      <c r="AW29" s="330"/>
      <c r="AX29" s="331"/>
    </row>
    <row r="30" spans="3:50" ht="16.95" customHeight="1">
      <c r="C30" s="634"/>
      <c r="D30" s="635"/>
      <c r="E30" s="640"/>
      <c r="F30" s="641"/>
      <c r="G30" s="646"/>
      <c r="H30" s="647"/>
      <c r="I30" s="652"/>
      <c r="J30" s="653"/>
      <c r="K30" s="287">
        <v>402</v>
      </c>
      <c r="L30" s="288" t="s">
        <v>236</v>
      </c>
      <c r="M30" s="289" t="s">
        <v>270</v>
      </c>
      <c r="N30" s="290"/>
      <c r="O30" s="290"/>
      <c r="P30" s="290"/>
      <c r="Q30" s="290"/>
      <c r="R30" s="290"/>
      <c r="S30" s="290"/>
      <c r="T30" s="290"/>
      <c r="U30" s="290"/>
      <c r="V30" s="291"/>
      <c r="W30" s="292" t="s">
        <v>271</v>
      </c>
      <c r="X30" s="293"/>
      <c r="Y30" s="293"/>
      <c r="Z30" s="293"/>
      <c r="AA30" s="293"/>
      <c r="AB30" s="293"/>
      <c r="AC30" s="293"/>
      <c r="AD30" s="293"/>
      <c r="AE30" s="293"/>
      <c r="AF30" s="293"/>
      <c r="AG30" s="293"/>
      <c r="AH30" s="293"/>
      <c r="AI30" s="293"/>
      <c r="AJ30" s="294"/>
      <c r="AK30" s="292" t="s">
        <v>251</v>
      </c>
      <c r="AL30" s="293"/>
      <c r="AM30" s="293"/>
      <c r="AN30" s="293"/>
      <c r="AO30" s="293"/>
      <c r="AP30" s="293"/>
      <c r="AQ30" s="293"/>
      <c r="AR30" s="293"/>
      <c r="AS30" s="293"/>
      <c r="AT30" s="293"/>
      <c r="AU30" s="293"/>
      <c r="AV30" s="293"/>
      <c r="AW30" s="293"/>
      <c r="AX30" s="295"/>
    </row>
    <row r="31" spans="3:50" ht="16.95" customHeight="1">
      <c r="C31" s="634"/>
      <c r="D31" s="635"/>
      <c r="E31" s="640"/>
      <c r="F31" s="641"/>
      <c r="G31" s="646"/>
      <c r="H31" s="647"/>
      <c r="I31" s="652"/>
      <c r="J31" s="653"/>
      <c r="K31" s="287">
        <v>403</v>
      </c>
      <c r="L31" s="288" t="s">
        <v>236</v>
      </c>
      <c r="M31" s="289" t="s">
        <v>272</v>
      </c>
      <c r="N31" s="290"/>
      <c r="O31" s="290"/>
      <c r="P31" s="290"/>
      <c r="Q31" s="290"/>
      <c r="R31" s="290"/>
      <c r="S31" s="290"/>
      <c r="T31" s="290"/>
      <c r="U31" s="290"/>
      <c r="V31" s="291"/>
      <c r="W31" s="292" t="s">
        <v>273</v>
      </c>
      <c r="X31" s="293"/>
      <c r="Y31" s="293"/>
      <c r="Z31" s="293"/>
      <c r="AA31" s="293"/>
      <c r="AB31" s="293"/>
      <c r="AC31" s="293"/>
      <c r="AD31" s="293"/>
      <c r="AE31" s="293"/>
      <c r="AF31" s="293"/>
      <c r="AG31" s="293"/>
      <c r="AH31" s="293"/>
      <c r="AI31" s="293"/>
      <c r="AJ31" s="294"/>
      <c r="AK31" s="292" t="s">
        <v>251</v>
      </c>
      <c r="AL31" s="293"/>
      <c r="AM31" s="293"/>
      <c r="AN31" s="293"/>
      <c r="AO31" s="293"/>
      <c r="AP31" s="293"/>
      <c r="AQ31" s="293"/>
      <c r="AR31" s="293"/>
      <c r="AS31" s="293"/>
      <c r="AT31" s="293"/>
      <c r="AU31" s="293"/>
      <c r="AV31" s="293"/>
      <c r="AW31" s="293"/>
      <c r="AX31" s="295"/>
    </row>
    <row r="32" spans="3:50" ht="16.95" customHeight="1">
      <c r="C32" s="634"/>
      <c r="D32" s="635"/>
      <c r="E32" s="640"/>
      <c r="F32" s="641"/>
      <c r="G32" s="646"/>
      <c r="H32" s="647"/>
      <c r="I32" s="652"/>
      <c r="J32" s="653"/>
      <c r="K32" s="287">
        <v>404</v>
      </c>
      <c r="L32" s="288" t="s">
        <v>236</v>
      </c>
      <c r="M32" s="289" t="s">
        <v>274</v>
      </c>
      <c r="N32" s="290"/>
      <c r="O32" s="290"/>
      <c r="P32" s="290"/>
      <c r="Q32" s="290"/>
      <c r="R32" s="290"/>
      <c r="S32" s="290"/>
      <c r="T32" s="290"/>
      <c r="U32" s="290"/>
      <c r="V32" s="291"/>
      <c r="W32" s="292" t="s">
        <v>275</v>
      </c>
      <c r="X32" s="293"/>
      <c r="Y32" s="293"/>
      <c r="Z32" s="293"/>
      <c r="AA32" s="293"/>
      <c r="AB32" s="293"/>
      <c r="AC32" s="293"/>
      <c r="AD32" s="293"/>
      <c r="AE32" s="293"/>
      <c r="AF32" s="293"/>
      <c r="AG32" s="293"/>
      <c r="AH32" s="293"/>
      <c r="AI32" s="293"/>
      <c r="AJ32" s="294"/>
      <c r="AK32" s="292" t="s">
        <v>251</v>
      </c>
      <c r="AL32" s="293"/>
      <c r="AM32" s="293"/>
      <c r="AN32" s="293"/>
      <c r="AO32" s="293"/>
      <c r="AP32" s="293"/>
      <c r="AQ32" s="293"/>
      <c r="AR32" s="293"/>
      <c r="AS32" s="293"/>
      <c r="AT32" s="293"/>
      <c r="AU32" s="293"/>
      <c r="AV32" s="293"/>
      <c r="AW32" s="293"/>
      <c r="AX32" s="295"/>
    </row>
    <row r="33" spans="3:50" ht="16.95" customHeight="1" thickBot="1">
      <c r="C33" s="636"/>
      <c r="D33" s="637"/>
      <c r="E33" s="642"/>
      <c r="F33" s="643"/>
      <c r="G33" s="648"/>
      <c r="H33" s="649"/>
      <c r="I33" s="656"/>
      <c r="J33" s="657"/>
      <c r="K33" s="332"/>
      <c r="L33" s="333"/>
      <c r="M33" s="334"/>
      <c r="N33" s="335"/>
      <c r="O33" s="335"/>
      <c r="P33" s="335"/>
      <c r="Q33" s="335"/>
      <c r="R33" s="335"/>
      <c r="S33" s="335"/>
      <c r="T33" s="335"/>
      <c r="U33" s="335"/>
      <c r="V33" s="336"/>
      <c r="W33" s="337"/>
      <c r="X33" s="338"/>
      <c r="Y33" s="338"/>
      <c r="Z33" s="338"/>
      <c r="AA33" s="338"/>
      <c r="AB33" s="338"/>
      <c r="AC33" s="338"/>
      <c r="AD33" s="338"/>
      <c r="AE33" s="338"/>
      <c r="AF33" s="338"/>
      <c r="AG33" s="338"/>
      <c r="AH33" s="338"/>
      <c r="AI33" s="338"/>
      <c r="AJ33" s="339"/>
      <c r="AK33" s="334"/>
      <c r="AL33" s="335"/>
      <c r="AM33" s="335"/>
      <c r="AN33" s="335"/>
      <c r="AO33" s="335"/>
      <c r="AP33" s="335"/>
      <c r="AQ33" s="335"/>
      <c r="AR33" s="335"/>
      <c r="AS33" s="335"/>
      <c r="AT33" s="335"/>
      <c r="AU33" s="335"/>
      <c r="AV33" s="335"/>
      <c r="AW33" s="335"/>
      <c r="AX33" s="340"/>
    </row>
    <row r="34" spans="3:50" ht="8.5500000000000007" customHeight="1" thickBot="1">
      <c r="W34" s="341"/>
      <c r="X34" s="341"/>
      <c r="Y34" s="341"/>
      <c r="Z34" s="341"/>
      <c r="AA34" s="341"/>
      <c r="AB34" s="341"/>
      <c r="AC34" s="341"/>
      <c r="AD34" s="341"/>
      <c r="AE34" s="341"/>
      <c r="AF34" s="341"/>
    </row>
    <row r="35" spans="3:50" ht="27.45" customHeight="1">
      <c r="C35" s="658" t="s">
        <v>276</v>
      </c>
      <c r="D35" s="659"/>
      <c r="E35" s="664" t="s">
        <v>277</v>
      </c>
      <c r="F35" s="605"/>
      <c r="G35" s="605"/>
      <c r="H35" s="605"/>
      <c r="I35" s="605"/>
      <c r="J35" s="605"/>
      <c r="K35" s="602" t="s">
        <v>278</v>
      </c>
      <c r="L35" s="603"/>
      <c r="M35" s="603"/>
      <c r="N35" s="604"/>
      <c r="O35" s="605" t="s">
        <v>279</v>
      </c>
      <c r="P35" s="605"/>
      <c r="Q35" s="605"/>
      <c r="R35" s="605"/>
      <c r="S35" s="605"/>
      <c r="T35" s="605"/>
      <c r="U35" s="605"/>
      <c r="V35" s="605"/>
      <c r="W35" s="605"/>
      <c r="X35" s="605"/>
      <c r="Y35" s="605"/>
      <c r="Z35" s="605"/>
      <c r="AA35" s="605"/>
      <c r="AB35" s="605"/>
      <c r="AC35" s="605"/>
      <c r="AD35" s="605"/>
      <c r="AE35" s="605"/>
      <c r="AF35" s="605"/>
      <c r="AG35" s="605"/>
      <c r="AH35" s="605"/>
      <c r="AI35" s="605"/>
      <c r="AJ35" s="605"/>
      <c r="AK35" s="605"/>
      <c r="AL35" s="605"/>
      <c r="AM35" s="605"/>
      <c r="AN35" s="605"/>
      <c r="AO35" s="605"/>
      <c r="AP35" s="606"/>
      <c r="AQ35" s="607" t="s">
        <v>280</v>
      </c>
      <c r="AR35" s="608"/>
      <c r="AS35" s="608"/>
      <c r="AT35" s="608"/>
      <c r="AU35" s="608"/>
      <c r="AV35" s="608"/>
      <c r="AW35" s="608"/>
      <c r="AX35" s="609"/>
    </row>
    <row r="36" spans="3:50" ht="27.45" customHeight="1">
      <c r="C36" s="660"/>
      <c r="D36" s="661"/>
      <c r="E36" s="616" t="s">
        <v>281</v>
      </c>
      <c r="F36" s="617"/>
      <c r="G36" s="620" t="s">
        <v>282</v>
      </c>
      <c r="H36" s="621"/>
      <c r="I36" s="621"/>
      <c r="J36" s="621"/>
      <c r="K36" s="622"/>
      <c r="L36" s="623"/>
      <c r="M36" s="626"/>
      <c r="N36" s="627"/>
      <c r="O36" s="630">
        <v>101</v>
      </c>
      <c r="P36" s="594">
        <v>102</v>
      </c>
      <c r="Q36" s="594">
        <v>103</v>
      </c>
      <c r="R36" s="594">
        <v>104</v>
      </c>
      <c r="S36" s="594">
        <v>105</v>
      </c>
      <c r="T36" s="594">
        <v>106</v>
      </c>
      <c r="U36" s="594">
        <v>107</v>
      </c>
      <c r="V36" s="594">
        <v>108</v>
      </c>
      <c r="W36" s="600"/>
      <c r="X36" s="596">
        <v>201</v>
      </c>
      <c r="Y36" s="594">
        <v>202</v>
      </c>
      <c r="Z36" s="594">
        <v>203</v>
      </c>
      <c r="AA36" s="594">
        <v>204</v>
      </c>
      <c r="AB36" s="594">
        <v>205</v>
      </c>
      <c r="AC36" s="594">
        <v>206</v>
      </c>
      <c r="AD36" s="594">
        <v>207</v>
      </c>
      <c r="AE36" s="594">
        <v>208</v>
      </c>
      <c r="AF36" s="600"/>
      <c r="AG36" s="596">
        <v>301</v>
      </c>
      <c r="AH36" s="594">
        <v>302</v>
      </c>
      <c r="AI36" s="594">
        <v>303</v>
      </c>
      <c r="AJ36" s="594">
        <v>304</v>
      </c>
      <c r="AK36" s="344"/>
      <c r="AL36" s="596">
        <v>401</v>
      </c>
      <c r="AM36" s="594">
        <v>402</v>
      </c>
      <c r="AN36" s="594">
        <v>403</v>
      </c>
      <c r="AO36" s="594">
        <v>404</v>
      </c>
      <c r="AP36" s="598"/>
      <c r="AQ36" s="610"/>
      <c r="AR36" s="611"/>
      <c r="AS36" s="611"/>
      <c r="AT36" s="611"/>
      <c r="AU36" s="611"/>
      <c r="AV36" s="611"/>
      <c r="AW36" s="611"/>
      <c r="AX36" s="612"/>
    </row>
    <row r="37" spans="3:50" ht="27.45" customHeight="1" thickBot="1">
      <c r="C37" s="662"/>
      <c r="D37" s="663"/>
      <c r="E37" s="618"/>
      <c r="F37" s="619"/>
      <c r="G37" s="665" t="s">
        <v>283</v>
      </c>
      <c r="H37" s="666"/>
      <c r="I37" s="665" t="s">
        <v>284</v>
      </c>
      <c r="J37" s="667"/>
      <c r="K37" s="624"/>
      <c r="L37" s="625"/>
      <c r="M37" s="628"/>
      <c r="N37" s="629"/>
      <c r="O37" s="631"/>
      <c r="P37" s="595"/>
      <c r="Q37" s="595"/>
      <c r="R37" s="595"/>
      <c r="S37" s="595"/>
      <c r="T37" s="595"/>
      <c r="U37" s="595"/>
      <c r="V37" s="595"/>
      <c r="W37" s="601"/>
      <c r="X37" s="597"/>
      <c r="Y37" s="595"/>
      <c r="Z37" s="595"/>
      <c r="AA37" s="595"/>
      <c r="AB37" s="595"/>
      <c r="AC37" s="595"/>
      <c r="AD37" s="595"/>
      <c r="AE37" s="595"/>
      <c r="AF37" s="601"/>
      <c r="AG37" s="597"/>
      <c r="AH37" s="595"/>
      <c r="AI37" s="595"/>
      <c r="AJ37" s="595"/>
      <c r="AK37" s="345"/>
      <c r="AL37" s="597"/>
      <c r="AM37" s="595"/>
      <c r="AN37" s="595"/>
      <c r="AO37" s="595"/>
      <c r="AP37" s="599"/>
      <c r="AQ37" s="613"/>
      <c r="AR37" s="614"/>
      <c r="AS37" s="614"/>
      <c r="AT37" s="614"/>
      <c r="AU37" s="614"/>
      <c r="AV37" s="614"/>
      <c r="AW37" s="614"/>
      <c r="AX37" s="615"/>
    </row>
    <row r="38" spans="3:50" ht="36.450000000000003" customHeight="1" thickTop="1">
      <c r="C38" s="582" t="s">
        <v>285</v>
      </c>
      <c r="D38" s="583"/>
      <c r="E38" s="584" t="s">
        <v>286</v>
      </c>
      <c r="F38" s="585"/>
      <c r="G38" s="586" t="s">
        <v>287</v>
      </c>
      <c r="H38" s="587"/>
      <c r="I38" s="588" t="s">
        <v>287</v>
      </c>
      <c r="J38" s="589"/>
      <c r="K38" s="590"/>
      <c r="L38" s="591"/>
      <c r="M38" s="592"/>
      <c r="N38" s="593"/>
      <c r="O38" s="348" t="s">
        <v>287</v>
      </c>
      <c r="P38" s="349" t="s">
        <v>287</v>
      </c>
      <c r="Q38" s="349" t="s">
        <v>287</v>
      </c>
      <c r="R38" s="349" t="s">
        <v>287</v>
      </c>
      <c r="S38" s="349" t="s">
        <v>287</v>
      </c>
      <c r="T38" s="349" t="s">
        <v>287</v>
      </c>
      <c r="U38" s="349"/>
      <c r="V38" s="349"/>
      <c r="W38" s="350"/>
      <c r="X38" s="351" t="s">
        <v>287</v>
      </c>
      <c r="Y38" s="349" t="s">
        <v>287</v>
      </c>
      <c r="Z38" s="349"/>
      <c r="AA38" s="349"/>
      <c r="AB38" s="349"/>
      <c r="AC38" s="349"/>
      <c r="AD38" s="349"/>
      <c r="AE38" s="349"/>
      <c r="AF38" s="350"/>
      <c r="AG38" s="351" t="s">
        <v>287</v>
      </c>
      <c r="AH38" s="349" t="s">
        <v>287</v>
      </c>
      <c r="AI38" s="349"/>
      <c r="AJ38" s="349"/>
      <c r="AK38" s="350"/>
      <c r="AL38" s="351" t="s">
        <v>287</v>
      </c>
      <c r="AM38" s="349" t="s">
        <v>288</v>
      </c>
      <c r="AN38" s="349" t="s">
        <v>288</v>
      </c>
      <c r="AO38" s="349" t="s">
        <v>287</v>
      </c>
      <c r="AP38" s="352"/>
      <c r="AQ38" s="579"/>
      <c r="AR38" s="580"/>
      <c r="AS38" s="580"/>
      <c r="AT38" s="580"/>
      <c r="AU38" s="580"/>
      <c r="AV38" s="580"/>
      <c r="AW38" s="580"/>
      <c r="AX38" s="581"/>
    </row>
    <row r="39" spans="3:50" ht="36.450000000000003" customHeight="1">
      <c r="C39" s="568" t="s">
        <v>289</v>
      </c>
      <c r="D39" s="569"/>
      <c r="E39" s="570" t="s">
        <v>290</v>
      </c>
      <c r="F39" s="571"/>
      <c r="G39" s="572" t="s">
        <v>287</v>
      </c>
      <c r="H39" s="573"/>
      <c r="I39" s="574" t="s">
        <v>287</v>
      </c>
      <c r="J39" s="575"/>
      <c r="K39" s="549"/>
      <c r="L39" s="550"/>
      <c r="M39" s="551"/>
      <c r="N39" s="552"/>
      <c r="O39" s="365" t="s">
        <v>287</v>
      </c>
      <c r="P39" s="366" t="s">
        <v>287</v>
      </c>
      <c r="Q39" s="366" t="s">
        <v>287</v>
      </c>
      <c r="R39" s="366" t="s">
        <v>287</v>
      </c>
      <c r="S39" s="366" t="s">
        <v>287</v>
      </c>
      <c r="T39" s="366" t="s">
        <v>287</v>
      </c>
      <c r="U39" s="366"/>
      <c r="V39" s="366"/>
      <c r="W39" s="367"/>
      <c r="X39" s="368" t="s">
        <v>287</v>
      </c>
      <c r="Y39" s="366" t="s">
        <v>287</v>
      </c>
      <c r="Z39" s="366"/>
      <c r="AA39" s="366"/>
      <c r="AB39" s="366"/>
      <c r="AC39" s="366"/>
      <c r="AD39" s="366"/>
      <c r="AE39" s="366"/>
      <c r="AF39" s="367"/>
      <c r="AG39" s="368" t="s">
        <v>287</v>
      </c>
      <c r="AH39" s="366" t="s">
        <v>287</v>
      </c>
      <c r="AI39" s="366"/>
      <c r="AJ39" s="366"/>
      <c r="AK39" s="367"/>
      <c r="AL39" s="368" t="s">
        <v>287</v>
      </c>
      <c r="AM39" s="366" t="s">
        <v>287</v>
      </c>
      <c r="AN39" s="366" t="s">
        <v>288</v>
      </c>
      <c r="AO39" s="366" t="s">
        <v>287</v>
      </c>
      <c r="AP39" s="369"/>
      <c r="AQ39" s="576"/>
      <c r="AR39" s="577"/>
      <c r="AS39" s="577"/>
      <c r="AT39" s="577"/>
      <c r="AU39" s="577"/>
      <c r="AV39" s="577"/>
      <c r="AW39" s="577"/>
      <c r="AX39" s="578"/>
    </row>
    <row r="40" spans="3:50" ht="36.450000000000003" customHeight="1">
      <c r="C40" s="568" t="s">
        <v>291</v>
      </c>
      <c r="D40" s="569"/>
      <c r="E40" s="570" t="s">
        <v>292</v>
      </c>
      <c r="F40" s="571"/>
      <c r="G40" s="572" t="s">
        <v>287</v>
      </c>
      <c r="H40" s="573"/>
      <c r="I40" s="574" t="s">
        <v>287</v>
      </c>
      <c r="J40" s="575"/>
      <c r="K40" s="549"/>
      <c r="L40" s="550"/>
      <c r="M40" s="551"/>
      <c r="N40" s="552"/>
      <c r="O40" s="365" t="s">
        <v>287</v>
      </c>
      <c r="P40" s="366" t="s">
        <v>287</v>
      </c>
      <c r="Q40" s="366" t="s">
        <v>287</v>
      </c>
      <c r="R40" s="366" t="s">
        <v>287</v>
      </c>
      <c r="S40" s="366" t="s">
        <v>287</v>
      </c>
      <c r="T40" s="366" t="s">
        <v>287</v>
      </c>
      <c r="U40" s="366"/>
      <c r="V40" s="366"/>
      <c r="W40" s="367"/>
      <c r="X40" s="368" t="s">
        <v>287</v>
      </c>
      <c r="Y40" s="366" t="s">
        <v>287</v>
      </c>
      <c r="Z40" s="366"/>
      <c r="AA40" s="366"/>
      <c r="AB40" s="366"/>
      <c r="AC40" s="366"/>
      <c r="AD40" s="366"/>
      <c r="AE40" s="366"/>
      <c r="AF40" s="367"/>
      <c r="AG40" s="368" t="s">
        <v>287</v>
      </c>
      <c r="AH40" s="366" t="s">
        <v>287</v>
      </c>
      <c r="AI40" s="366"/>
      <c r="AJ40" s="366"/>
      <c r="AK40" s="367"/>
      <c r="AL40" s="368" t="s">
        <v>287</v>
      </c>
      <c r="AM40" s="366" t="s">
        <v>288</v>
      </c>
      <c r="AN40" s="366" t="s">
        <v>288</v>
      </c>
      <c r="AO40" s="366" t="s">
        <v>288</v>
      </c>
      <c r="AP40" s="369"/>
      <c r="AQ40" s="576"/>
      <c r="AR40" s="577"/>
      <c r="AS40" s="577"/>
      <c r="AT40" s="577"/>
      <c r="AU40" s="577"/>
      <c r="AV40" s="577"/>
      <c r="AW40" s="577"/>
      <c r="AX40" s="578"/>
    </row>
    <row r="41" spans="3:50" ht="36.450000000000003" customHeight="1">
      <c r="C41" s="568" t="s">
        <v>293</v>
      </c>
      <c r="D41" s="569"/>
      <c r="E41" s="570" t="s">
        <v>294</v>
      </c>
      <c r="F41" s="571"/>
      <c r="G41" s="572" t="s">
        <v>287</v>
      </c>
      <c r="H41" s="573"/>
      <c r="I41" s="574" t="s">
        <v>287</v>
      </c>
      <c r="J41" s="575"/>
      <c r="K41" s="549"/>
      <c r="L41" s="550"/>
      <c r="M41" s="551"/>
      <c r="N41" s="552"/>
      <c r="O41" s="365" t="s">
        <v>287</v>
      </c>
      <c r="P41" s="366" t="s">
        <v>287</v>
      </c>
      <c r="Q41" s="366" t="s">
        <v>287</v>
      </c>
      <c r="R41" s="366" t="s">
        <v>287</v>
      </c>
      <c r="S41" s="366" t="s">
        <v>287</v>
      </c>
      <c r="T41" s="366" t="s">
        <v>287</v>
      </c>
      <c r="U41" s="366"/>
      <c r="V41" s="366"/>
      <c r="W41" s="367"/>
      <c r="X41" s="368" t="s">
        <v>287</v>
      </c>
      <c r="Y41" s="366" t="s">
        <v>287</v>
      </c>
      <c r="Z41" s="366"/>
      <c r="AA41" s="366"/>
      <c r="AB41" s="366"/>
      <c r="AC41" s="366"/>
      <c r="AD41" s="366"/>
      <c r="AE41" s="366"/>
      <c r="AF41" s="367"/>
      <c r="AG41" s="368" t="s">
        <v>287</v>
      </c>
      <c r="AH41" s="366" t="s">
        <v>287</v>
      </c>
      <c r="AI41" s="366"/>
      <c r="AJ41" s="366"/>
      <c r="AK41" s="367"/>
      <c r="AL41" s="368" t="s">
        <v>287</v>
      </c>
      <c r="AM41" s="366" t="s">
        <v>288</v>
      </c>
      <c r="AN41" s="366" t="s">
        <v>288</v>
      </c>
      <c r="AO41" s="366" t="s">
        <v>288</v>
      </c>
      <c r="AP41" s="369"/>
      <c r="AQ41" s="576"/>
      <c r="AR41" s="577"/>
      <c r="AS41" s="577"/>
      <c r="AT41" s="577"/>
      <c r="AU41" s="577"/>
      <c r="AV41" s="577"/>
      <c r="AW41" s="577"/>
      <c r="AX41" s="578"/>
    </row>
    <row r="42" spans="3:50" ht="36.450000000000003" customHeight="1">
      <c r="C42" s="568" t="s">
        <v>295</v>
      </c>
      <c r="D42" s="569"/>
      <c r="E42" s="570" t="s">
        <v>296</v>
      </c>
      <c r="F42" s="571"/>
      <c r="G42" s="572" t="s">
        <v>287</v>
      </c>
      <c r="H42" s="573"/>
      <c r="I42" s="574" t="s">
        <v>288</v>
      </c>
      <c r="J42" s="575"/>
      <c r="K42" s="549"/>
      <c r="L42" s="550"/>
      <c r="M42" s="551"/>
      <c r="N42" s="552"/>
      <c r="O42" s="365" t="s">
        <v>287</v>
      </c>
      <c r="P42" s="366" t="s">
        <v>287</v>
      </c>
      <c r="Q42" s="366" t="s">
        <v>287</v>
      </c>
      <c r="R42" s="366" t="s">
        <v>287</v>
      </c>
      <c r="S42" s="366" t="s">
        <v>287</v>
      </c>
      <c r="T42" s="366" t="s">
        <v>287</v>
      </c>
      <c r="U42" s="366"/>
      <c r="V42" s="366"/>
      <c r="W42" s="367"/>
      <c r="X42" s="368" t="s">
        <v>287</v>
      </c>
      <c r="Y42" s="366" t="s">
        <v>287</v>
      </c>
      <c r="Z42" s="366"/>
      <c r="AA42" s="366"/>
      <c r="AB42" s="366"/>
      <c r="AC42" s="366"/>
      <c r="AD42" s="366"/>
      <c r="AE42" s="366"/>
      <c r="AF42" s="367"/>
      <c r="AG42" s="368" t="s">
        <v>287</v>
      </c>
      <c r="AH42" s="366" t="s">
        <v>287</v>
      </c>
      <c r="AI42" s="366"/>
      <c r="AJ42" s="366"/>
      <c r="AK42" s="367"/>
      <c r="AL42" s="368" t="s">
        <v>287</v>
      </c>
      <c r="AM42" s="366" t="s">
        <v>287</v>
      </c>
      <c r="AN42" s="366" t="s">
        <v>288</v>
      </c>
      <c r="AO42" s="366" t="s">
        <v>288</v>
      </c>
      <c r="AP42" s="369"/>
      <c r="AQ42" s="576"/>
      <c r="AR42" s="577"/>
      <c r="AS42" s="577"/>
      <c r="AT42" s="577"/>
      <c r="AU42" s="577"/>
      <c r="AV42" s="577"/>
      <c r="AW42" s="577"/>
      <c r="AX42" s="578"/>
    </row>
    <row r="43" spans="3:50" ht="36.450000000000003" customHeight="1">
      <c r="C43" s="568" t="s">
        <v>297</v>
      </c>
      <c r="D43" s="569"/>
      <c r="E43" s="570" t="s">
        <v>294</v>
      </c>
      <c r="F43" s="571"/>
      <c r="G43" s="572" t="s">
        <v>287</v>
      </c>
      <c r="H43" s="573"/>
      <c r="I43" s="574" t="s">
        <v>288</v>
      </c>
      <c r="J43" s="575"/>
      <c r="K43" s="549"/>
      <c r="L43" s="550"/>
      <c r="M43" s="551"/>
      <c r="N43" s="552"/>
      <c r="O43" s="365" t="s">
        <v>287</v>
      </c>
      <c r="P43" s="366" t="s">
        <v>287</v>
      </c>
      <c r="Q43" s="366" t="s">
        <v>287</v>
      </c>
      <c r="R43" s="366" t="s">
        <v>287</v>
      </c>
      <c r="S43" s="366" t="s">
        <v>287</v>
      </c>
      <c r="T43" s="366" t="s">
        <v>287</v>
      </c>
      <c r="U43" s="366"/>
      <c r="V43" s="366"/>
      <c r="W43" s="367"/>
      <c r="X43" s="368" t="s">
        <v>287</v>
      </c>
      <c r="Y43" s="366" t="s">
        <v>287</v>
      </c>
      <c r="Z43" s="366"/>
      <c r="AA43" s="366"/>
      <c r="AB43" s="366"/>
      <c r="AC43" s="366"/>
      <c r="AD43" s="366"/>
      <c r="AE43" s="366"/>
      <c r="AF43" s="367"/>
      <c r="AG43" s="368" t="s">
        <v>287</v>
      </c>
      <c r="AH43" s="366" t="s">
        <v>287</v>
      </c>
      <c r="AI43" s="366"/>
      <c r="AJ43" s="366"/>
      <c r="AK43" s="367"/>
      <c r="AL43" s="368" t="s">
        <v>287</v>
      </c>
      <c r="AM43" s="366" t="s">
        <v>288</v>
      </c>
      <c r="AN43" s="366" t="s">
        <v>288</v>
      </c>
      <c r="AO43" s="366" t="s">
        <v>288</v>
      </c>
      <c r="AP43" s="369"/>
      <c r="AQ43" s="576"/>
      <c r="AR43" s="577"/>
      <c r="AS43" s="577"/>
      <c r="AT43" s="577"/>
      <c r="AU43" s="577"/>
      <c r="AV43" s="577"/>
      <c r="AW43" s="577"/>
      <c r="AX43" s="578"/>
    </row>
    <row r="44" spans="3:50" ht="36.450000000000003" customHeight="1">
      <c r="C44" s="568" t="s">
        <v>298</v>
      </c>
      <c r="D44" s="569"/>
      <c r="E44" s="570" t="s">
        <v>299</v>
      </c>
      <c r="F44" s="571"/>
      <c r="G44" s="572" t="s">
        <v>287</v>
      </c>
      <c r="H44" s="573"/>
      <c r="I44" s="574" t="s">
        <v>287</v>
      </c>
      <c r="J44" s="575"/>
      <c r="K44" s="549"/>
      <c r="L44" s="550"/>
      <c r="M44" s="551"/>
      <c r="N44" s="552"/>
      <c r="O44" s="365" t="s">
        <v>287</v>
      </c>
      <c r="P44" s="366" t="s">
        <v>287</v>
      </c>
      <c r="Q44" s="366" t="s">
        <v>287</v>
      </c>
      <c r="R44" s="366" t="s">
        <v>287</v>
      </c>
      <c r="S44" s="366" t="s">
        <v>287</v>
      </c>
      <c r="T44" s="366" t="s">
        <v>287</v>
      </c>
      <c r="U44" s="366"/>
      <c r="V44" s="366"/>
      <c r="W44" s="367"/>
      <c r="X44" s="368" t="s">
        <v>287</v>
      </c>
      <c r="Y44" s="366" t="s">
        <v>287</v>
      </c>
      <c r="Z44" s="366"/>
      <c r="AA44" s="366"/>
      <c r="AB44" s="366"/>
      <c r="AC44" s="366"/>
      <c r="AD44" s="366"/>
      <c r="AE44" s="366"/>
      <c r="AF44" s="367"/>
      <c r="AG44" s="368" t="s">
        <v>287</v>
      </c>
      <c r="AH44" s="366" t="s">
        <v>287</v>
      </c>
      <c r="AI44" s="366"/>
      <c r="AJ44" s="366"/>
      <c r="AK44" s="367"/>
      <c r="AL44" s="368" t="s">
        <v>287</v>
      </c>
      <c r="AM44" s="366" t="s">
        <v>288</v>
      </c>
      <c r="AN44" s="366" t="s">
        <v>287</v>
      </c>
      <c r="AO44" s="366" t="s">
        <v>288</v>
      </c>
      <c r="AP44" s="369"/>
      <c r="AQ44" s="565"/>
      <c r="AR44" s="566"/>
      <c r="AS44" s="566"/>
      <c r="AT44" s="566"/>
      <c r="AU44" s="566"/>
      <c r="AV44" s="566"/>
      <c r="AW44" s="566"/>
      <c r="AX44" s="567"/>
    </row>
    <row r="45" spans="3:50" ht="36.450000000000003" customHeight="1">
      <c r="C45" s="568" t="s">
        <v>300</v>
      </c>
      <c r="D45" s="569"/>
      <c r="E45" s="570" t="s">
        <v>301</v>
      </c>
      <c r="F45" s="571"/>
      <c r="G45" s="572" t="s">
        <v>287</v>
      </c>
      <c r="H45" s="573"/>
      <c r="I45" s="574" t="s">
        <v>287</v>
      </c>
      <c r="J45" s="575"/>
      <c r="K45" s="549"/>
      <c r="L45" s="550"/>
      <c r="M45" s="551"/>
      <c r="N45" s="552"/>
      <c r="O45" s="365" t="s">
        <v>287</v>
      </c>
      <c r="P45" s="366" t="s">
        <v>287</v>
      </c>
      <c r="Q45" s="366" t="s">
        <v>287</v>
      </c>
      <c r="R45" s="366" t="s">
        <v>288</v>
      </c>
      <c r="S45" s="366" t="s">
        <v>288</v>
      </c>
      <c r="T45" s="366" t="s">
        <v>287</v>
      </c>
      <c r="U45" s="366"/>
      <c r="V45" s="366"/>
      <c r="W45" s="367"/>
      <c r="X45" s="368" t="s">
        <v>287</v>
      </c>
      <c r="Y45" s="366" t="s">
        <v>287</v>
      </c>
      <c r="Z45" s="366"/>
      <c r="AA45" s="366"/>
      <c r="AB45" s="366"/>
      <c r="AC45" s="366"/>
      <c r="AD45" s="366"/>
      <c r="AE45" s="366"/>
      <c r="AF45" s="367"/>
      <c r="AG45" s="368" t="s">
        <v>287</v>
      </c>
      <c r="AH45" s="366" t="s">
        <v>288</v>
      </c>
      <c r="AI45" s="366"/>
      <c r="AJ45" s="366"/>
      <c r="AK45" s="367"/>
      <c r="AL45" s="368" t="s">
        <v>288</v>
      </c>
      <c r="AM45" s="366" t="s">
        <v>288</v>
      </c>
      <c r="AN45" s="366" t="s">
        <v>288</v>
      </c>
      <c r="AO45" s="366" t="s">
        <v>288</v>
      </c>
      <c r="AP45" s="369"/>
      <c r="AQ45" s="565"/>
      <c r="AR45" s="566"/>
      <c r="AS45" s="566"/>
      <c r="AT45" s="566"/>
      <c r="AU45" s="566"/>
      <c r="AV45" s="566"/>
      <c r="AW45" s="566"/>
      <c r="AX45" s="567"/>
    </row>
    <row r="46" spans="3:50" ht="36.450000000000003" customHeight="1">
      <c r="C46" s="568" t="s">
        <v>302</v>
      </c>
      <c r="D46" s="569"/>
      <c r="E46" s="570" t="s">
        <v>303</v>
      </c>
      <c r="F46" s="571"/>
      <c r="G46" s="572" t="s">
        <v>288</v>
      </c>
      <c r="H46" s="573"/>
      <c r="I46" s="574" t="s">
        <v>287</v>
      </c>
      <c r="J46" s="575"/>
      <c r="K46" s="549"/>
      <c r="L46" s="550"/>
      <c r="M46" s="551"/>
      <c r="N46" s="552"/>
      <c r="O46" s="365" t="s">
        <v>287</v>
      </c>
      <c r="P46" s="366" t="s">
        <v>287</v>
      </c>
      <c r="Q46" s="366" t="s">
        <v>287</v>
      </c>
      <c r="R46" s="366" t="s">
        <v>288</v>
      </c>
      <c r="S46" s="366" t="s">
        <v>288</v>
      </c>
      <c r="T46" s="366" t="s">
        <v>287</v>
      </c>
      <c r="U46" s="366"/>
      <c r="V46" s="366"/>
      <c r="W46" s="367"/>
      <c r="X46" s="368" t="s">
        <v>287</v>
      </c>
      <c r="Y46" s="366" t="s">
        <v>287</v>
      </c>
      <c r="Z46" s="366"/>
      <c r="AA46" s="366"/>
      <c r="AB46" s="366"/>
      <c r="AC46" s="366"/>
      <c r="AD46" s="366"/>
      <c r="AE46" s="366"/>
      <c r="AF46" s="367"/>
      <c r="AG46" s="368" t="s">
        <v>287</v>
      </c>
      <c r="AH46" s="366" t="s">
        <v>288</v>
      </c>
      <c r="AI46" s="366"/>
      <c r="AJ46" s="366"/>
      <c r="AK46" s="367"/>
      <c r="AL46" s="368" t="s">
        <v>288</v>
      </c>
      <c r="AM46" s="366" t="s">
        <v>288</v>
      </c>
      <c r="AN46" s="366" t="s">
        <v>287</v>
      </c>
      <c r="AO46" s="366" t="s">
        <v>288</v>
      </c>
      <c r="AP46" s="369"/>
      <c r="AQ46" s="565"/>
      <c r="AR46" s="566"/>
      <c r="AS46" s="566"/>
      <c r="AT46" s="566"/>
      <c r="AU46" s="566"/>
      <c r="AV46" s="566"/>
      <c r="AW46" s="566"/>
      <c r="AX46" s="567"/>
    </row>
    <row r="47" spans="3:50" ht="36.450000000000003" customHeight="1">
      <c r="C47" s="568" t="s">
        <v>304</v>
      </c>
      <c r="D47" s="569"/>
      <c r="E47" s="570" t="s">
        <v>305</v>
      </c>
      <c r="F47" s="571"/>
      <c r="G47" s="572" t="s">
        <v>287</v>
      </c>
      <c r="H47" s="573"/>
      <c r="I47" s="574" t="s">
        <v>287</v>
      </c>
      <c r="J47" s="575"/>
      <c r="K47" s="549"/>
      <c r="L47" s="550"/>
      <c r="M47" s="551"/>
      <c r="N47" s="552"/>
      <c r="O47" s="365" t="s">
        <v>287</v>
      </c>
      <c r="P47" s="366" t="s">
        <v>287</v>
      </c>
      <c r="Q47" s="366" t="s">
        <v>287</v>
      </c>
      <c r="R47" s="366" t="s">
        <v>287</v>
      </c>
      <c r="S47" s="366" t="s">
        <v>288</v>
      </c>
      <c r="T47" s="366" t="s">
        <v>287</v>
      </c>
      <c r="U47" s="366"/>
      <c r="V47" s="366"/>
      <c r="W47" s="367"/>
      <c r="X47" s="368" t="s">
        <v>287</v>
      </c>
      <c r="Y47" s="366" t="s">
        <v>287</v>
      </c>
      <c r="Z47" s="366"/>
      <c r="AA47" s="366"/>
      <c r="AB47" s="366"/>
      <c r="AC47" s="366"/>
      <c r="AD47" s="366"/>
      <c r="AE47" s="366"/>
      <c r="AF47" s="367"/>
      <c r="AG47" s="368" t="s">
        <v>287</v>
      </c>
      <c r="AH47" s="366" t="s">
        <v>288</v>
      </c>
      <c r="AI47" s="366"/>
      <c r="AJ47" s="366"/>
      <c r="AK47" s="367"/>
      <c r="AL47" s="368" t="s">
        <v>287</v>
      </c>
      <c r="AM47" s="366" t="s">
        <v>288</v>
      </c>
      <c r="AN47" s="366" t="s">
        <v>287</v>
      </c>
      <c r="AO47" s="366" t="s">
        <v>288</v>
      </c>
      <c r="AP47" s="369"/>
      <c r="AQ47" s="565"/>
      <c r="AR47" s="566"/>
      <c r="AS47" s="566"/>
      <c r="AT47" s="566"/>
      <c r="AU47" s="566"/>
      <c r="AV47" s="566"/>
      <c r="AW47" s="566"/>
      <c r="AX47" s="567"/>
    </row>
    <row r="48" spans="3:50" ht="36.450000000000003" customHeight="1">
      <c r="C48" s="568" t="s">
        <v>306</v>
      </c>
      <c r="D48" s="569"/>
      <c r="E48" s="570" t="s">
        <v>307</v>
      </c>
      <c r="F48" s="571"/>
      <c r="G48" s="572" t="s">
        <v>288</v>
      </c>
      <c r="H48" s="573"/>
      <c r="I48" s="574" t="s">
        <v>287</v>
      </c>
      <c r="J48" s="575"/>
      <c r="K48" s="549"/>
      <c r="L48" s="550"/>
      <c r="M48" s="551"/>
      <c r="N48" s="552"/>
      <c r="O48" s="365" t="s">
        <v>287</v>
      </c>
      <c r="P48" s="366" t="s">
        <v>287</v>
      </c>
      <c r="Q48" s="366" t="s">
        <v>287</v>
      </c>
      <c r="R48" s="366" t="s">
        <v>287</v>
      </c>
      <c r="S48" s="366" t="s">
        <v>288</v>
      </c>
      <c r="T48" s="366" t="s">
        <v>287</v>
      </c>
      <c r="U48" s="366"/>
      <c r="V48" s="366"/>
      <c r="W48" s="367"/>
      <c r="X48" s="368" t="s">
        <v>287</v>
      </c>
      <c r="Y48" s="366" t="s">
        <v>287</v>
      </c>
      <c r="Z48" s="366"/>
      <c r="AA48" s="366"/>
      <c r="AB48" s="366"/>
      <c r="AC48" s="366"/>
      <c r="AD48" s="366"/>
      <c r="AE48" s="366"/>
      <c r="AF48" s="367"/>
      <c r="AG48" s="368" t="s">
        <v>287</v>
      </c>
      <c r="AH48" s="366" t="s">
        <v>288</v>
      </c>
      <c r="AI48" s="366"/>
      <c r="AJ48" s="366"/>
      <c r="AK48" s="367"/>
      <c r="AL48" s="368" t="s">
        <v>287</v>
      </c>
      <c r="AM48" s="366" t="s">
        <v>288</v>
      </c>
      <c r="AN48" s="366" t="s">
        <v>287</v>
      </c>
      <c r="AO48" s="366" t="s">
        <v>288</v>
      </c>
      <c r="AP48" s="369"/>
      <c r="AQ48" s="565"/>
      <c r="AR48" s="566"/>
      <c r="AS48" s="566"/>
      <c r="AT48" s="566"/>
      <c r="AU48" s="566"/>
      <c r="AV48" s="566"/>
      <c r="AW48" s="566"/>
      <c r="AX48" s="567"/>
    </row>
    <row r="49" spans="3:50" ht="36.450000000000003" customHeight="1">
      <c r="C49" s="353"/>
      <c r="D49" s="354"/>
      <c r="E49" s="355"/>
      <c r="F49" s="356"/>
      <c r="G49" s="357"/>
      <c r="H49" s="358"/>
      <c r="I49" s="359"/>
      <c r="J49" s="360"/>
      <c r="K49" s="361"/>
      <c r="L49" s="362"/>
      <c r="M49" s="363"/>
      <c r="N49" s="364"/>
      <c r="O49" s="365"/>
      <c r="P49" s="366"/>
      <c r="Q49" s="366"/>
      <c r="R49" s="366"/>
      <c r="S49" s="366"/>
      <c r="T49" s="366"/>
      <c r="U49" s="366"/>
      <c r="V49" s="366"/>
      <c r="W49" s="367"/>
      <c r="X49" s="368"/>
      <c r="Y49" s="366"/>
      <c r="Z49" s="366"/>
      <c r="AA49" s="366"/>
      <c r="AB49" s="366"/>
      <c r="AC49" s="366"/>
      <c r="AD49" s="366"/>
      <c r="AE49" s="366"/>
      <c r="AF49" s="367"/>
      <c r="AG49" s="368"/>
      <c r="AH49" s="366"/>
      <c r="AI49" s="366"/>
      <c r="AJ49" s="366"/>
      <c r="AK49" s="367"/>
      <c r="AL49" s="368"/>
      <c r="AM49" s="366"/>
      <c r="AN49" s="366"/>
      <c r="AO49" s="366"/>
      <c r="AP49" s="369"/>
      <c r="AQ49" s="370"/>
      <c r="AR49" s="371"/>
      <c r="AS49" s="371"/>
      <c r="AT49" s="371"/>
      <c r="AU49" s="371"/>
      <c r="AV49" s="371"/>
      <c r="AW49" s="371"/>
      <c r="AX49" s="372"/>
    </row>
    <row r="50" spans="3:50" ht="36.450000000000003" customHeight="1">
      <c r="C50" s="353"/>
      <c r="D50" s="354"/>
      <c r="E50" s="355"/>
      <c r="F50" s="356"/>
      <c r="G50" s="357"/>
      <c r="H50" s="358"/>
      <c r="I50" s="359"/>
      <c r="J50" s="360"/>
      <c r="K50" s="361"/>
      <c r="L50" s="362"/>
      <c r="M50" s="363"/>
      <c r="N50" s="364"/>
      <c r="O50" s="365"/>
      <c r="P50" s="366"/>
      <c r="Q50" s="366"/>
      <c r="R50" s="366"/>
      <c r="S50" s="366"/>
      <c r="T50" s="366"/>
      <c r="U50" s="366"/>
      <c r="V50" s="366"/>
      <c r="W50" s="367"/>
      <c r="X50" s="368"/>
      <c r="Y50" s="366"/>
      <c r="Z50" s="366"/>
      <c r="AA50" s="366"/>
      <c r="AB50" s="366"/>
      <c r="AC50" s="366"/>
      <c r="AD50" s="366"/>
      <c r="AE50" s="366"/>
      <c r="AF50" s="367"/>
      <c r="AG50" s="368"/>
      <c r="AH50" s="366"/>
      <c r="AI50" s="366"/>
      <c r="AJ50" s="366"/>
      <c r="AK50" s="367"/>
      <c r="AL50" s="368"/>
      <c r="AM50" s="366"/>
      <c r="AN50" s="366"/>
      <c r="AO50" s="366"/>
      <c r="AP50" s="369"/>
      <c r="AQ50" s="370"/>
      <c r="AR50" s="371"/>
      <c r="AS50" s="371"/>
      <c r="AT50" s="371"/>
      <c r="AU50" s="371"/>
      <c r="AV50" s="371"/>
      <c r="AW50" s="371"/>
      <c r="AX50" s="372"/>
    </row>
    <row r="51" spans="3:50" ht="13.5" customHeight="1">
      <c r="C51" s="353"/>
      <c r="D51" s="354"/>
      <c r="E51" s="355"/>
      <c r="F51" s="356"/>
      <c r="G51" s="357"/>
      <c r="H51" s="358"/>
      <c r="I51" s="359"/>
      <c r="J51" s="360"/>
      <c r="K51" s="361"/>
      <c r="L51" s="362"/>
      <c r="M51" s="363"/>
      <c r="N51" s="364"/>
      <c r="O51" s="365"/>
      <c r="P51" s="366"/>
      <c r="Q51" s="366"/>
      <c r="R51" s="366"/>
      <c r="S51" s="366"/>
      <c r="T51" s="366"/>
      <c r="U51" s="366"/>
      <c r="V51" s="366"/>
      <c r="W51" s="367"/>
      <c r="X51" s="368"/>
      <c r="Y51" s="366"/>
      <c r="Z51" s="366"/>
      <c r="AA51" s="366"/>
      <c r="AB51" s="366"/>
      <c r="AC51" s="366"/>
      <c r="AD51" s="366"/>
      <c r="AE51" s="366"/>
      <c r="AF51" s="367"/>
      <c r="AG51" s="368"/>
      <c r="AH51" s="366"/>
      <c r="AI51" s="366"/>
      <c r="AJ51" s="366"/>
      <c r="AK51" s="367"/>
      <c r="AL51" s="368"/>
      <c r="AM51" s="366"/>
      <c r="AN51" s="366"/>
      <c r="AO51" s="366"/>
      <c r="AP51" s="369"/>
      <c r="AQ51" s="370"/>
      <c r="AR51" s="371"/>
      <c r="AS51" s="371"/>
      <c r="AT51" s="371"/>
      <c r="AU51" s="371"/>
      <c r="AV51" s="371"/>
      <c r="AW51" s="371"/>
      <c r="AX51" s="372"/>
    </row>
    <row r="52" spans="3:50" ht="13.5" customHeight="1">
      <c r="C52" s="353"/>
      <c r="D52" s="354"/>
      <c r="E52" s="355"/>
      <c r="F52" s="356"/>
      <c r="G52" s="357"/>
      <c r="H52" s="358"/>
      <c r="I52" s="359"/>
      <c r="J52" s="360"/>
      <c r="K52" s="361"/>
      <c r="L52" s="362"/>
      <c r="M52" s="363"/>
      <c r="N52" s="364"/>
      <c r="O52" s="365"/>
      <c r="P52" s="366"/>
      <c r="Q52" s="366"/>
      <c r="R52" s="366"/>
      <c r="S52" s="366"/>
      <c r="T52" s="366"/>
      <c r="U52" s="366"/>
      <c r="V52" s="366"/>
      <c r="W52" s="367"/>
      <c r="X52" s="368"/>
      <c r="Y52" s="366"/>
      <c r="Z52" s="366"/>
      <c r="AA52" s="366"/>
      <c r="AB52" s="366"/>
      <c r="AC52" s="366"/>
      <c r="AD52" s="366"/>
      <c r="AE52" s="366"/>
      <c r="AF52" s="367"/>
      <c r="AG52" s="368"/>
      <c r="AH52" s="366"/>
      <c r="AI52" s="366"/>
      <c r="AJ52" s="366"/>
      <c r="AK52" s="367"/>
      <c r="AL52" s="368"/>
      <c r="AM52" s="366"/>
      <c r="AN52" s="366"/>
      <c r="AO52" s="366"/>
      <c r="AP52" s="369"/>
      <c r="AQ52" s="370"/>
      <c r="AR52" s="371"/>
      <c r="AS52" s="371"/>
      <c r="AT52" s="371"/>
      <c r="AU52" s="371"/>
      <c r="AV52" s="371"/>
      <c r="AW52" s="371"/>
      <c r="AX52" s="372"/>
    </row>
    <row r="53" spans="3:50" ht="13.5" customHeight="1">
      <c r="C53" s="353"/>
      <c r="D53" s="354"/>
      <c r="E53" s="355"/>
      <c r="F53" s="356"/>
      <c r="G53" s="357"/>
      <c r="H53" s="358"/>
      <c r="I53" s="359"/>
      <c r="J53" s="360"/>
      <c r="K53" s="361"/>
      <c r="L53" s="362"/>
      <c r="M53" s="363"/>
      <c r="N53" s="364"/>
      <c r="O53" s="365"/>
      <c r="P53" s="366"/>
      <c r="Q53" s="366"/>
      <c r="R53" s="366"/>
      <c r="S53" s="366"/>
      <c r="T53" s="366"/>
      <c r="U53" s="366"/>
      <c r="V53" s="366"/>
      <c r="W53" s="367"/>
      <c r="X53" s="368"/>
      <c r="Y53" s="366"/>
      <c r="Z53" s="366"/>
      <c r="AA53" s="366"/>
      <c r="AB53" s="366"/>
      <c r="AC53" s="366"/>
      <c r="AD53" s="366"/>
      <c r="AE53" s="366"/>
      <c r="AF53" s="367"/>
      <c r="AG53" s="368"/>
      <c r="AH53" s="366"/>
      <c r="AI53" s="366"/>
      <c r="AJ53" s="366"/>
      <c r="AK53" s="367"/>
      <c r="AL53" s="368"/>
      <c r="AM53" s="366"/>
      <c r="AN53" s="366"/>
      <c r="AO53" s="366"/>
      <c r="AP53" s="369"/>
      <c r="AQ53" s="370"/>
      <c r="AR53" s="371"/>
      <c r="AS53" s="371"/>
      <c r="AT53" s="371"/>
      <c r="AU53" s="371"/>
      <c r="AV53" s="371"/>
      <c r="AW53" s="371"/>
      <c r="AX53" s="372"/>
    </row>
    <row r="54" spans="3:50" ht="13.5" customHeight="1">
      <c r="C54" s="568"/>
      <c r="D54" s="569"/>
      <c r="E54" s="570"/>
      <c r="F54" s="571"/>
      <c r="G54" s="572"/>
      <c r="H54" s="573"/>
      <c r="I54" s="574"/>
      <c r="J54" s="575"/>
      <c r="K54" s="549"/>
      <c r="L54" s="550"/>
      <c r="M54" s="551"/>
      <c r="N54" s="552"/>
      <c r="O54" s="365"/>
      <c r="P54" s="366"/>
      <c r="Q54" s="366"/>
      <c r="R54" s="366"/>
      <c r="S54" s="366"/>
      <c r="T54" s="366"/>
      <c r="U54" s="366"/>
      <c r="V54" s="366"/>
      <c r="W54" s="367"/>
      <c r="X54" s="368"/>
      <c r="Y54" s="366"/>
      <c r="Z54" s="366"/>
      <c r="AA54" s="366"/>
      <c r="AB54" s="366"/>
      <c r="AC54" s="366"/>
      <c r="AD54" s="366"/>
      <c r="AE54" s="366"/>
      <c r="AF54" s="367"/>
      <c r="AG54" s="368"/>
      <c r="AH54" s="366"/>
      <c r="AI54" s="366"/>
      <c r="AJ54" s="366"/>
      <c r="AK54" s="367"/>
      <c r="AL54" s="368"/>
      <c r="AM54" s="366"/>
      <c r="AN54" s="366"/>
      <c r="AO54" s="366"/>
      <c r="AP54" s="369"/>
      <c r="AQ54" s="565"/>
      <c r="AR54" s="566"/>
      <c r="AS54" s="566"/>
      <c r="AT54" s="566"/>
      <c r="AU54" s="566"/>
      <c r="AV54" s="566"/>
      <c r="AW54" s="566"/>
      <c r="AX54" s="567"/>
    </row>
    <row r="55" spans="3:50" ht="13.5" customHeight="1">
      <c r="C55" s="568"/>
      <c r="D55" s="569"/>
      <c r="E55" s="570"/>
      <c r="F55" s="571"/>
      <c r="G55" s="572"/>
      <c r="H55" s="573"/>
      <c r="I55" s="574"/>
      <c r="J55" s="575"/>
      <c r="K55" s="549"/>
      <c r="L55" s="550"/>
      <c r="M55" s="551"/>
      <c r="N55" s="552"/>
      <c r="O55" s="365"/>
      <c r="P55" s="366"/>
      <c r="Q55" s="366"/>
      <c r="R55" s="366"/>
      <c r="S55" s="366"/>
      <c r="T55" s="366"/>
      <c r="U55" s="366"/>
      <c r="V55" s="366"/>
      <c r="W55" s="367"/>
      <c r="X55" s="368"/>
      <c r="Y55" s="366"/>
      <c r="Z55" s="366"/>
      <c r="AA55" s="366"/>
      <c r="AB55" s="366"/>
      <c r="AC55" s="366"/>
      <c r="AD55" s="366"/>
      <c r="AE55" s="366"/>
      <c r="AF55" s="367"/>
      <c r="AG55" s="368"/>
      <c r="AH55" s="366"/>
      <c r="AI55" s="366"/>
      <c r="AJ55" s="366"/>
      <c r="AK55" s="367"/>
      <c r="AL55" s="368"/>
      <c r="AM55" s="366"/>
      <c r="AN55" s="366"/>
      <c r="AO55" s="366"/>
      <c r="AP55" s="369"/>
      <c r="AQ55" s="565"/>
      <c r="AR55" s="566"/>
      <c r="AS55" s="566"/>
      <c r="AT55" s="566"/>
      <c r="AU55" s="566"/>
      <c r="AV55" s="566"/>
      <c r="AW55" s="566"/>
      <c r="AX55" s="567"/>
    </row>
    <row r="56" spans="3:50" ht="13.5" customHeight="1">
      <c r="C56" s="568"/>
      <c r="D56" s="569"/>
      <c r="E56" s="570"/>
      <c r="F56" s="571"/>
      <c r="G56" s="572"/>
      <c r="H56" s="573"/>
      <c r="I56" s="574"/>
      <c r="J56" s="575"/>
      <c r="K56" s="549"/>
      <c r="L56" s="550"/>
      <c r="M56" s="551"/>
      <c r="N56" s="552"/>
      <c r="O56" s="365"/>
      <c r="P56" s="366"/>
      <c r="Q56" s="366"/>
      <c r="R56" s="366"/>
      <c r="S56" s="366"/>
      <c r="T56" s="366"/>
      <c r="U56" s="366"/>
      <c r="V56" s="366"/>
      <c r="W56" s="367"/>
      <c r="X56" s="368"/>
      <c r="Y56" s="366"/>
      <c r="Z56" s="366"/>
      <c r="AA56" s="366"/>
      <c r="AB56" s="366"/>
      <c r="AC56" s="366"/>
      <c r="AD56" s="366"/>
      <c r="AE56" s="366"/>
      <c r="AF56" s="367"/>
      <c r="AG56" s="368"/>
      <c r="AH56" s="366"/>
      <c r="AI56" s="366"/>
      <c r="AJ56" s="366"/>
      <c r="AK56" s="367"/>
      <c r="AL56" s="368"/>
      <c r="AM56" s="366"/>
      <c r="AN56" s="366"/>
      <c r="AO56" s="366"/>
      <c r="AP56" s="369"/>
      <c r="AQ56" s="565"/>
      <c r="AR56" s="566"/>
      <c r="AS56" s="566"/>
      <c r="AT56" s="566"/>
      <c r="AU56" s="566"/>
      <c r="AV56" s="566"/>
      <c r="AW56" s="566"/>
      <c r="AX56" s="567"/>
    </row>
    <row r="57" spans="3:50" ht="13.5" customHeight="1">
      <c r="C57" s="373"/>
      <c r="D57" s="374"/>
      <c r="E57" s="342"/>
      <c r="F57" s="343"/>
      <c r="G57" s="375"/>
      <c r="H57" s="376"/>
      <c r="I57" s="377"/>
      <c r="J57" s="378"/>
      <c r="K57" s="549"/>
      <c r="L57" s="550"/>
      <c r="M57" s="551"/>
      <c r="N57" s="552"/>
      <c r="O57" s="379"/>
      <c r="P57" s="380"/>
      <c r="Q57" s="380"/>
      <c r="R57" s="380"/>
      <c r="S57" s="380"/>
      <c r="T57" s="380"/>
      <c r="U57" s="380"/>
      <c r="V57" s="380"/>
      <c r="W57" s="381"/>
      <c r="X57" s="382"/>
      <c r="Y57" s="380"/>
      <c r="Z57" s="380"/>
      <c r="AA57" s="380"/>
      <c r="AB57" s="380"/>
      <c r="AC57" s="380"/>
      <c r="AD57" s="380"/>
      <c r="AE57" s="380"/>
      <c r="AF57" s="381"/>
      <c r="AG57" s="382"/>
      <c r="AH57" s="380"/>
      <c r="AI57" s="380"/>
      <c r="AJ57" s="380"/>
      <c r="AK57" s="381"/>
      <c r="AL57" s="382"/>
      <c r="AM57" s="380"/>
      <c r="AN57" s="380"/>
      <c r="AO57" s="380"/>
      <c r="AP57" s="383"/>
      <c r="AQ57" s="384"/>
      <c r="AR57" s="385"/>
      <c r="AS57" s="385"/>
      <c r="AT57" s="385"/>
      <c r="AU57" s="385"/>
      <c r="AV57" s="385"/>
      <c r="AW57" s="385"/>
      <c r="AX57" s="386"/>
    </row>
    <row r="58" spans="3:50" ht="13.5" customHeight="1" thickBot="1">
      <c r="C58" s="553"/>
      <c r="D58" s="554"/>
      <c r="E58" s="555"/>
      <c r="F58" s="556"/>
      <c r="G58" s="557"/>
      <c r="H58" s="558"/>
      <c r="I58" s="559"/>
      <c r="J58" s="560"/>
      <c r="K58" s="561"/>
      <c r="L58" s="562"/>
      <c r="M58" s="563"/>
      <c r="N58" s="564"/>
      <c r="O58" s="387"/>
      <c r="P58" s="388"/>
      <c r="Q58" s="388"/>
      <c r="R58" s="388"/>
      <c r="S58" s="388"/>
      <c r="T58" s="388"/>
      <c r="U58" s="388"/>
      <c r="V58" s="388"/>
      <c r="W58" s="389"/>
      <c r="X58" s="390"/>
      <c r="Y58" s="388"/>
      <c r="Z58" s="388"/>
      <c r="AA58" s="388"/>
      <c r="AB58" s="388"/>
      <c r="AC58" s="388"/>
      <c r="AD58" s="388"/>
      <c r="AE58" s="388"/>
      <c r="AF58" s="389"/>
      <c r="AG58" s="390"/>
      <c r="AH58" s="388"/>
      <c r="AI58" s="388"/>
      <c r="AJ58" s="388"/>
      <c r="AK58" s="389"/>
      <c r="AL58" s="390"/>
      <c r="AM58" s="388"/>
      <c r="AN58" s="388"/>
      <c r="AO58" s="388"/>
      <c r="AP58" s="391"/>
      <c r="AQ58" s="546"/>
      <c r="AR58" s="547"/>
      <c r="AS58" s="547"/>
      <c r="AT58" s="547"/>
      <c r="AU58" s="547"/>
      <c r="AV58" s="547"/>
      <c r="AW58" s="547"/>
      <c r="AX58" s="548"/>
    </row>
  </sheetData>
  <mergeCells count="169">
    <mergeCell ref="C4:D5"/>
    <mergeCell ref="E4:H4"/>
    <mergeCell ref="I4:J4"/>
    <mergeCell ref="K4:AX4"/>
    <mergeCell ref="E5:F5"/>
    <mergeCell ref="G5:H5"/>
    <mergeCell ref="I5:J5"/>
    <mergeCell ref="M5:V5"/>
    <mergeCell ref="W5:AJ5"/>
    <mergeCell ref="AK5:AX5"/>
    <mergeCell ref="C6:D14"/>
    <mergeCell ref="E6:F14"/>
    <mergeCell ref="G6:H14"/>
    <mergeCell ref="I6:J14"/>
    <mergeCell ref="AK10:AX10"/>
    <mergeCell ref="C15:D23"/>
    <mergeCell ref="E15:F23"/>
    <mergeCell ref="G15:H23"/>
    <mergeCell ref="I15:J23"/>
    <mergeCell ref="C24:D33"/>
    <mergeCell ref="E24:F33"/>
    <mergeCell ref="G24:H33"/>
    <mergeCell ref="I24:J28"/>
    <mergeCell ref="I29:J33"/>
    <mergeCell ref="C35:D37"/>
    <mergeCell ref="E35:J35"/>
    <mergeCell ref="G37:H37"/>
    <mergeCell ref="I37:J37"/>
    <mergeCell ref="K35:N35"/>
    <mergeCell ref="O35:AP35"/>
    <mergeCell ref="AQ35:AX37"/>
    <mergeCell ref="E36:F37"/>
    <mergeCell ref="G36:J36"/>
    <mergeCell ref="K36:L37"/>
    <mergeCell ref="M36:N37"/>
    <mergeCell ref="O36:O37"/>
    <mergeCell ref="P36:P37"/>
    <mergeCell ref="Q36:Q37"/>
    <mergeCell ref="X36:X37"/>
    <mergeCell ref="Y36:Y37"/>
    <mergeCell ref="Z36:Z37"/>
    <mergeCell ref="AA36:AA37"/>
    <mergeCell ref="AB36:AB37"/>
    <mergeCell ref="AC36:AC37"/>
    <mergeCell ref="R36:R37"/>
    <mergeCell ref="S36:S37"/>
    <mergeCell ref="T36:T37"/>
    <mergeCell ref="U36:U37"/>
    <mergeCell ref="V36:V37"/>
    <mergeCell ref="W36:W37"/>
    <mergeCell ref="AJ36:AJ37"/>
    <mergeCell ref="AL36:AL37"/>
    <mergeCell ref="AM36:AM37"/>
    <mergeCell ref="AN36:AN37"/>
    <mergeCell ref="AO36:AO37"/>
    <mergeCell ref="AP36:AP37"/>
    <mergeCell ref="AD36:AD37"/>
    <mergeCell ref="AE36:AE37"/>
    <mergeCell ref="AF36:AF37"/>
    <mergeCell ref="AG36:AG37"/>
    <mergeCell ref="AH36:AH37"/>
    <mergeCell ref="AI36:AI37"/>
    <mergeCell ref="AQ38:AX38"/>
    <mergeCell ref="C39:D39"/>
    <mergeCell ref="E39:F39"/>
    <mergeCell ref="G39:H39"/>
    <mergeCell ref="I39:J39"/>
    <mergeCell ref="K39:L39"/>
    <mergeCell ref="M39:N39"/>
    <mergeCell ref="AQ39:AX39"/>
    <mergeCell ref="C38:D38"/>
    <mergeCell ref="E38:F38"/>
    <mergeCell ref="G38:H38"/>
    <mergeCell ref="I38:J38"/>
    <mergeCell ref="K38:L38"/>
    <mergeCell ref="M38:N38"/>
    <mergeCell ref="AQ40:AX40"/>
    <mergeCell ref="C41:D41"/>
    <mergeCell ref="E41:F41"/>
    <mergeCell ref="G41:H41"/>
    <mergeCell ref="I41:J41"/>
    <mergeCell ref="K41:L41"/>
    <mergeCell ref="M41:N41"/>
    <mergeCell ref="AQ41:AX41"/>
    <mergeCell ref="C40:D40"/>
    <mergeCell ref="E40:F40"/>
    <mergeCell ref="G40:H40"/>
    <mergeCell ref="I40:J40"/>
    <mergeCell ref="K40:L40"/>
    <mergeCell ref="M40:N40"/>
    <mergeCell ref="AQ42:AX42"/>
    <mergeCell ref="C43:D43"/>
    <mergeCell ref="E43:F43"/>
    <mergeCell ref="G43:H43"/>
    <mergeCell ref="I43:J43"/>
    <mergeCell ref="K43:L43"/>
    <mergeCell ref="M43:N43"/>
    <mergeCell ref="AQ43:AX43"/>
    <mergeCell ref="C42:D42"/>
    <mergeCell ref="E42:F42"/>
    <mergeCell ref="G42:H42"/>
    <mergeCell ref="I42:J42"/>
    <mergeCell ref="K42:L42"/>
    <mergeCell ref="M42:N42"/>
    <mergeCell ref="AQ44:AX44"/>
    <mergeCell ref="C45:D45"/>
    <mergeCell ref="E45:F45"/>
    <mergeCell ref="G45:H45"/>
    <mergeCell ref="I45:J45"/>
    <mergeCell ref="K45:L45"/>
    <mergeCell ref="M45:N45"/>
    <mergeCell ref="AQ45:AX45"/>
    <mergeCell ref="C44:D44"/>
    <mergeCell ref="E44:F44"/>
    <mergeCell ref="G44:H44"/>
    <mergeCell ref="I44:J44"/>
    <mergeCell ref="K44:L44"/>
    <mergeCell ref="M44:N44"/>
    <mergeCell ref="AQ46:AX46"/>
    <mergeCell ref="C47:D47"/>
    <mergeCell ref="E47:F47"/>
    <mergeCell ref="G47:H47"/>
    <mergeCell ref="I47:J47"/>
    <mergeCell ref="K47:L47"/>
    <mergeCell ref="M47:N47"/>
    <mergeCell ref="AQ47:AX47"/>
    <mergeCell ref="C46:D46"/>
    <mergeCell ref="E46:F46"/>
    <mergeCell ref="G46:H46"/>
    <mergeCell ref="I46:J46"/>
    <mergeCell ref="K46:L46"/>
    <mergeCell ref="M46:N46"/>
    <mergeCell ref="AQ48:AX48"/>
    <mergeCell ref="C54:D54"/>
    <mergeCell ref="E54:F54"/>
    <mergeCell ref="G54:H54"/>
    <mergeCell ref="I54:J54"/>
    <mergeCell ref="K54:L54"/>
    <mergeCell ref="M54:N54"/>
    <mergeCell ref="AQ54:AX54"/>
    <mergeCell ref="C48:D48"/>
    <mergeCell ref="E48:F48"/>
    <mergeCell ref="G48:H48"/>
    <mergeCell ref="I48:J48"/>
    <mergeCell ref="K48:L48"/>
    <mergeCell ref="M48:N48"/>
    <mergeCell ref="AQ55:AX55"/>
    <mergeCell ref="C56:D56"/>
    <mergeCell ref="E56:F56"/>
    <mergeCell ref="G56:H56"/>
    <mergeCell ref="I56:J56"/>
    <mergeCell ref="K56:L56"/>
    <mergeCell ref="M56:N56"/>
    <mergeCell ref="AQ56:AX56"/>
    <mergeCell ref="C55:D55"/>
    <mergeCell ref="E55:F55"/>
    <mergeCell ref="G55:H55"/>
    <mergeCell ref="I55:J55"/>
    <mergeCell ref="K55:L55"/>
    <mergeCell ref="M55:N55"/>
    <mergeCell ref="AQ58:AX58"/>
    <mergeCell ref="K57:L57"/>
    <mergeCell ref="M57:N57"/>
    <mergeCell ref="C58:D58"/>
    <mergeCell ref="E58:F58"/>
    <mergeCell ref="G58:H58"/>
    <mergeCell ref="I58:J58"/>
    <mergeCell ref="K58:L58"/>
    <mergeCell ref="M58:N58"/>
  </mergeCells>
  <phoneticPr fontId="2"/>
  <pageMargins left="0.23622047244094491" right="0" top="0.27559055118110237" bottom="0" header="0.31496062992125984" footer="0.11811023622047245"/>
  <pageSetup paperSize="8"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F60F7-21DD-498E-B0BF-2907A03EE361}">
  <dimension ref="B2:AX58"/>
  <sheetViews>
    <sheetView showGridLines="0" topLeftCell="K7" zoomScale="70" zoomScaleNormal="70" workbookViewId="0">
      <selection activeCell="Z41" sqref="Z41"/>
    </sheetView>
  </sheetViews>
  <sheetFormatPr defaultColWidth="7.6328125" defaultRowHeight="15"/>
  <cols>
    <col min="1" max="1" width="2.7265625" style="270" customWidth="1"/>
    <col min="2" max="2" width="2.90625" style="270" customWidth="1"/>
    <col min="3" max="4" width="8.6328125" style="270" customWidth="1"/>
    <col min="5" max="8" width="7.26953125" style="270" customWidth="1"/>
    <col min="9" max="14" width="7.7265625" style="270" customWidth="1"/>
    <col min="15" max="50" width="4.7265625" style="270" customWidth="1"/>
    <col min="51" max="52" width="1.90625" style="270" customWidth="1"/>
    <col min="53" max="53" width="2.36328125" style="270" customWidth="1"/>
    <col min="54" max="54" width="2.54296875" style="270" customWidth="1"/>
    <col min="55" max="16384" width="7.6328125" style="270"/>
  </cols>
  <sheetData>
    <row r="2" spans="2:50" ht="38.4">
      <c r="B2" s="269" t="s">
        <v>212</v>
      </c>
      <c r="K2" s="271"/>
      <c r="L2" s="272" t="s">
        <v>213</v>
      </c>
      <c r="M2" s="273" t="s">
        <v>308</v>
      </c>
      <c r="N2" s="274"/>
      <c r="O2" s="274"/>
      <c r="P2" s="274"/>
      <c r="Q2" s="274"/>
      <c r="R2" s="274"/>
    </row>
    <row r="3" spans="2:50" ht="16.8" thickBot="1">
      <c r="L3" s="275" t="s">
        <v>215</v>
      </c>
      <c r="AI3" s="275" t="s">
        <v>216</v>
      </c>
    </row>
    <row r="4" spans="2:50" ht="30" customHeight="1">
      <c r="C4" s="685" t="s">
        <v>217</v>
      </c>
      <c r="D4" s="686"/>
      <c r="E4" s="688" t="s">
        <v>218</v>
      </c>
      <c r="F4" s="689"/>
      <c r="G4" s="689"/>
      <c r="H4" s="690"/>
      <c r="I4" s="691" t="s">
        <v>219</v>
      </c>
      <c r="J4" s="689"/>
      <c r="K4" s="688" t="s">
        <v>220</v>
      </c>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c r="AW4" s="689"/>
      <c r="AX4" s="690"/>
    </row>
    <row r="5" spans="2:50" ht="44.55" customHeight="1" thickBot="1">
      <c r="C5" s="687"/>
      <c r="D5" s="619"/>
      <c r="E5" s="692" t="s">
        <v>221</v>
      </c>
      <c r="F5" s="666"/>
      <c r="G5" s="693" t="s">
        <v>222</v>
      </c>
      <c r="H5" s="694"/>
      <c r="I5" s="695" t="s">
        <v>223</v>
      </c>
      <c r="J5" s="696"/>
      <c r="K5" s="276" t="s">
        <v>224</v>
      </c>
      <c r="L5" s="277" t="s">
        <v>225</v>
      </c>
      <c r="M5" s="665" t="s">
        <v>226</v>
      </c>
      <c r="N5" s="667"/>
      <c r="O5" s="667"/>
      <c r="P5" s="667"/>
      <c r="Q5" s="667"/>
      <c r="R5" s="667"/>
      <c r="S5" s="667"/>
      <c r="T5" s="667"/>
      <c r="U5" s="667"/>
      <c r="V5" s="666"/>
      <c r="W5" s="392" t="s">
        <v>227</v>
      </c>
      <c r="X5" s="393"/>
      <c r="Y5" s="393"/>
      <c r="Z5" s="393"/>
      <c r="AA5" s="393"/>
      <c r="AB5" s="393"/>
      <c r="AC5" s="393"/>
      <c r="AD5" s="393"/>
      <c r="AE5" s="393"/>
      <c r="AF5" s="393"/>
      <c r="AG5" s="393"/>
      <c r="AH5" s="393"/>
      <c r="AI5" s="393"/>
      <c r="AJ5" s="394"/>
      <c r="AK5" s="392" t="s">
        <v>228</v>
      </c>
      <c r="AL5" s="393"/>
      <c r="AM5" s="393"/>
      <c r="AN5" s="393"/>
      <c r="AO5" s="393"/>
      <c r="AP5" s="393"/>
      <c r="AQ5" s="393"/>
      <c r="AR5" s="393"/>
      <c r="AS5" s="393"/>
      <c r="AT5" s="393"/>
      <c r="AU5" s="393"/>
      <c r="AV5" s="393"/>
      <c r="AW5" s="393"/>
      <c r="AX5" s="395"/>
    </row>
    <row r="6" spans="2:50" ht="16.95" customHeight="1" thickTop="1">
      <c r="C6" s="668" t="s">
        <v>229</v>
      </c>
      <c r="D6" s="669"/>
      <c r="E6" s="640" t="s">
        <v>230</v>
      </c>
      <c r="F6" s="641"/>
      <c r="G6" s="674" t="s">
        <v>230</v>
      </c>
      <c r="H6" s="675"/>
      <c r="I6" s="678" t="s">
        <v>231</v>
      </c>
      <c r="J6" s="679"/>
      <c r="K6" s="396">
        <v>101</v>
      </c>
      <c r="L6" s="397" t="s">
        <v>309</v>
      </c>
      <c r="M6" s="398" t="s">
        <v>233</v>
      </c>
      <c r="N6" s="399"/>
      <c r="O6" s="399"/>
      <c r="P6" s="399"/>
      <c r="Q6" s="399"/>
      <c r="R6" s="399"/>
      <c r="S6" s="399"/>
      <c r="T6" s="399"/>
      <c r="U6" s="399"/>
      <c r="V6" s="400"/>
      <c r="W6" s="401" t="s">
        <v>234</v>
      </c>
      <c r="X6" s="402"/>
      <c r="Y6" s="402"/>
      <c r="Z6" s="402"/>
      <c r="AA6" s="402"/>
      <c r="AB6" s="402"/>
      <c r="AC6" s="402"/>
      <c r="AD6" s="402"/>
      <c r="AE6" s="402"/>
      <c r="AF6" s="402"/>
      <c r="AG6" s="402"/>
      <c r="AH6" s="402"/>
      <c r="AI6" s="402"/>
      <c r="AJ6" s="403"/>
      <c r="AK6" s="401" t="s">
        <v>310</v>
      </c>
      <c r="AL6" s="402"/>
      <c r="AM6" s="402"/>
      <c r="AN6" s="402"/>
      <c r="AO6" s="402"/>
      <c r="AP6" s="402"/>
      <c r="AQ6" s="402"/>
      <c r="AR6" s="402"/>
      <c r="AS6" s="402"/>
      <c r="AT6" s="402"/>
      <c r="AU6" s="402"/>
      <c r="AV6" s="402"/>
      <c r="AW6" s="402"/>
      <c r="AX6" s="404"/>
    </row>
    <row r="7" spans="2:50" ht="16.95" customHeight="1">
      <c r="C7" s="634"/>
      <c r="D7" s="635"/>
      <c r="E7" s="640"/>
      <c r="F7" s="641"/>
      <c r="G7" s="674"/>
      <c r="H7" s="675"/>
      <c r="I7" s="652"/>
      <c r="J7" s="653"/>
      <c r="K7" s="287">
        <v>102</v>
      </c>
      <c r="L7" s="288" t="s">
        <v>311</v>
      </c>
      <c r="M7" s="289" t="s">
        <v>312</v>
      </c>
      <c r="N7" s="290"/>
      <c r="O7" s="290"/>
      <c r="P7" s="290"/>
      <c r="Q7" s="290"/>
      <c r="R7" s="290"/>
      <c r="S7" s="290"/>
      <c r="T7" s="290"/>
      <c r="U7" s="290"/>
      <c r="V7" s="291"/>
      <c r="W7" s="292" t="s">
        <v>313</v>
      </c>
      <c r="X7" s="293"/>
      <c r="Y7" s="293"/>
      <c r="Z7" s="293"/>
      <c r="AA7" s="293"/>
      <c r="AB7" s="293"/>
      <c r="AC7" s="293"/>
      <c r="AD7" s="293"/>
      <c r="AE7" s="293"/>
      <c r="AF7" s="293"/>
      <c r="AG7" s="293"/>
      <c r="AH7" s="293"/>
      <c r="AI7" s="293"/>
      <c r="AJ7" s="294"/>
      <c r="AK7" s="292" t="s">
        <v>314</v>
      </c>
      <c r="AL7" s="293"/>
      <c r="AM7" s="293"/>
      <c r="AN7" s="293"/>
      <c r="AO7" s="293"/>
      <c r="AP7" s="293"/>
      <c r="AQ7" s="293"/>
      <c r="AR7" s="293"/>
      <c r="AS7" s="293"/>
      <c r="AT7" s="293"/>
      <c r="AU7" s="293"/>
      <c r="AV7" s="293"/>
      <c r="AW7" s="293"/>
      <c r="AX7" s="295"/>
    </row>
    <row r="8" spans="2:50" ht="16.95" customHeight="1">
      <c r="C8" s="634"/>
      <c r="D8" s="635"/>
      <c r="E8" s="640"/>
      <c r="F8" s="641"/>
      <c r="G8" s="674"/>
      <c r="H8" s="675"/>
      <c r="I8" s="652"/>
      <c r="J8" s="653"/>
      <c r="K8" s="287">
        <v>103</v>
      </c>
      <c r="L8" s="288" t="s">
        <v>311</v>
      </c>
      <c r="M8" s="289" t="s">
        <v>239</v>
      </c>
      <c r="N8" s="290"/>
      <c r="O8" s="290"/>
      <c r="P8" s="290"/>
      <c r="Q8" s="290"/>
      <c r="R8" s="290"/>
      <c r="S8" s="290"/>
      <c r="T8" s="290"/>
      <c r="U8" s="290"/>
      <c r="V8" s="291"/>
      <c r="W8" s="292" t="s">
        <v>240</v>
      </c>
      <c r="X8" s="293"/>
      <c r="Y8" s="293"/>
      <c r="Z8" s="293"/>
      <c r="AA8" s="293"/>
      <c r="AB8" s="293"/>
      <c r="AC8" s="293"/>
      <c r="AD8" s="293"/>
      <c r="AE8" s="293"/>
      <c r="AF8" s="293"/>
      <c r="AG8" s="293"/>
      <c r="AH8" s="293"/>
      <c r="AI8" s="293"/>
      <c r="AJ8" s="294"/>
      <c r="AK8" s="292" t="s">
        <v>241</v>
      </c>
      <c r="AL8" s="293"/>
      <c r="AM8" s="293"/>
      <c r="AN8" s="293"/>
      <c r="AO8" s="293"/>
      <c r="AP8" s="293"/>
      <c r="AQ8" s="293"/>
      <c r="AR8" s="293"/>
      <c r="AS8" s="293"/>
      <c r="AT8" s="293"/>
      <c r="AU8" s="293"/>
      <c r="AV8" s="293"/>
      <c r="AW8" s="293"/>
      <c r="AX8" s="295"/>
    </row>
    <row r="9" spans="2:50" ht="16.95" customHeight="1">
      <c r="C9" s="634"/>
      <c r="D9" s="635"/>
      <c r="E9" s="640"/>
      <c r="F9" s="641"/>
      <c r="G9" s="674"/>
      <c r="H9" s="675"/>
      <c r="I9" s="652"/>
      <c r="J9" s="653"/>
      <c r="K9" s="287">
        <v>104</v>
      </c>
      <c r="L9" s="288" t="s">
        <v>311</v>
      </c>
      <c r="M9" s="289" t="s">
        <v>315</v>
      </c>
      <c r="N9" s="290"/>
      <c r="O9" s="290"/>
      <c r="P9" s="290"/>
      <c r="Q9" s="290"/>
      <c r="R9" s="290"/>
      <c r="S9" s="290"/>
      <c r="T9" s="290"/>
      <c r="U9" s="290"/>
      <c r="V9" s="291"/>
      <c r="W9" s="292" t="s">
        <v>316</v>
      </c>
      <c r="X9" s="293"/>
      <c r="Y9" s="293"/>
      <c r="Z9" s="293"/>
      <c r="AA9" s="293"/>
      <c r="AB9" s="293"/>
      <c r="AC9" s="293"/>
      <c r="AD9" s="293"/>
      <c r="AE9" s="293"/>
      <c r="AF9" s="293"/>
      <c r="AG9" s="293"/>
      <c r="AH9" s="293"/>
      <c r="AI9" s="293"/>
      <c r="AJ9" s="294"/>
      <c r="AK9" s="292" t="s">
        <v>317</v>
      </c>
      <c r="AL9" s="293"/>
      <c r="AM9" s="293"/>
      <c r="AN9" s="293"/>
      <c r="AO9" s="293"/>
      <c r="AP9" s="293"/>
      <c r="AQ9" s="293"/>
      <c r="AR9" s="293"/>
      <c r="AS9" s="293"/>
      <c r="AT9" s="293"/>
      <c r="AU9" s="293"/>
      <c r="AV9" s="293"/>
      <c r="AW9" s="293"/>
      <c r="AX9" s="295"/>
    </row>
    <row r="10" spans="2:50" ht="16.05" customHeight="1">
      <c r="C10" s="634"/>
      <c r="D10" s="635"/>
      <c r="E10" s="640"/>
      <c r="F10" s="641"/>
      <c r="G10" s="674"/>
      <c r="H10" s="675"/>
      <c r="I10" s="652"/>
      <c r="J10" s="653"/>
      <c r="K10" s="287">
        <v>105</v>
      </c>
      <c r="L10" s="288" t="s">
        <v>245</v>
      </c>
      <c r="M10" s="289" t="s">
        <v>318</v>
      </c>
      <c r="N10" s="290"/>
      <c r="O10" s="290"/>
      <c r="P10" s="290"/>
      <c r="Q10" s="290"/>
      <c r="R10" s="290"/>
      <c r="S10" s="290"/>
      <c r="T10" s="290"/>
      <c r="U10" s="290"/>
      <c r="V10" s="291"/>
      <c r="W10" s="292" t="s">
        <v>319</v>
      </c>
      <c r="X10" s="293"/>
      <c r="Y10" s="293"/>
      <c r="Z10" s="293"/>
      <c r="AA10" s="293"/>
      <c r="AB10" s="293"/>
      <c r="AC10" s="293"/>
      <c r="AD10" s="293"/>
      <c r="AE10" s="293"/>
      <c r="AF10" s="293"/>
      <c r="AG10" s="293"/>
      <c r="AH10" s="293"/>
      <c r="AI10" s="293"/>
      <c r="AJ10" s="294"/>
      <c r="AK10" s="292" t="s">
        <v>320</v>
      </c>
      <c r="AL10" s="326"/>
      <c r="AM10" s="326"/>
      <c r="AN10" s="326"/>
      <c r="AO10" s="326"/>
      <c r="AP10" s="326"/>
      <c r="AQ10" s="326"/>
      <c r="AR10" s="326"/>
      <c r="AS10" s="326"/>
      <c r="AT10" s="326"/>
      <c r="AU10" s="326"/>
      <c r="AV10" s="326"/>
      <c r="AW10" s="326"/>
      <c r="AX10" s="327"/>
    </row>
    <row r="11" spans="2:50" ht="16.95" customHeight="1">
      <c r="C11" s="634"/>
      <c r="D11" s="635"/>
      <c r="E11" s="640"/>
      <c r="F11" s="641"/>
      <c r="G11" s="674"/>
      <c r="H11" s="675"/>
      <c r="I11" s="652"/>
      <c r="J11" s="653"/>
      <c r="K11" s="287">
        <v>106</v>
      </c>
      <c r="L11" s="288" t="s">
        <v>321</v>
      </c>
      <c r="M11" s="289" t="s">
        <v>322</v>
      </c>
      <c r="N11" s="290"/>
      <c r="O11" s="290"/>
      <c r="P11" s="290"/>
      <c r="Q11" s="290"/>
      <c r="R11" s="290"/>
      <c r="S11" s="290"/>
      <c r="T11" s="290"/>
      <c r="U11" s="290"/>
      <c r="V11" s="291"/>
      <c r="W11" s="292" t="s">
        <v>243</v>
      </c>
      <c r="X11" s="293"/>
      <c r="Y11" s="293"/>
      <c r="Z11" s="293"/>
      <c r="AA11" s="293"/>
      <c r="AB11" s="293"/>
      <c r="AC11" s="293"/>
      <c r="AD11" s="293"/>
      <c r="AE11" s="293"/>
      <c r="AF11" s="293"/>
      <c r="AG11" s="293"/>
      <c r="AH11" s="293"/>
      <c r="AI11" s="293"/>
      <c r="AJ11" s="294"/>
      <c r="AK11" s="292" t="s">
        <v>323</v>
      </c>
      <c r="AL11" s="296"/>
      <c r="AM11" s="296"/>
      <c r="AN11" s="296"/>
      <c r="AO11" s="296"/>
      <c r="AP11" s="296"/>
      <c r="AQ11" s="296"/>
      <c r="AR11" s="296"/>
      <c r="AS11" s="296"/>
      <c r="AT11" s="296"/>
      <c r="AU11" s="296"/>
      <c r="AV11" s="296"/>
      <c r="AW11" s="296"/>
      <c r="AX11" s="297"/>
    </row>
    <row r="12" spans="2:50" ht="16.95" customHeight="1">
      <c r="C12" s="634"/>
      <c r="D12" s="635"/>
      <c r="E12" s="640"/>
      <c r="F12" s="641"/>
      <c r="G12" s="674"/>
      <c r="H12" s="675"/>
      <c r="I12" s="652"/>
      <c r="J12" s="653"/>
      <c r="K12" s="287">
        <v>107</v>
      </c>
      <c r="L12" s="288"/>
      <c r="M12" s="289"/>
      <c r="N12" s="290"/>
      <c r="O12" s="290"/>
      <c r="P12" s="290"/>
      <c r="Q12" s="290"/>
      <c r="R12" s="290"/>
      <c r="S12" s="290"/>
      <c r="T12" s="290"/>
      <c r="U12" s="290"/>
      <c r="V12" s="291"/>
      <c r="W12" s="292"/>
      <c r="X12" s="293"/>
      <c r="Y12" s="293"/>
      <c r="Z12" s="293"/>
      <c r="AA12" s="293"/>
      <c r="AB12" s="293"/>
      <c r="AC12" s="293"/>
      <c r="AD12" s="293"/>
      <c r="AE12" s="293"/>
      <c r="AF12" s="293"/>
      <c r="AG12" s="293"/>
      <c r="AH12" s="293"/>
      <c r="AI12" s="293"/>
      <c r="AJ12" s="294"/>
      <c r="AK12" s="292"/>
      <c r="AL12" s="296"/>
      <c r="AM12" s="296"/>
      <c r="AN12" s="296"/>
      <c r="AO12" s="296"/>
      <c r="AP12" s="296"/>
      <c r="AQ12" s="296"/>
      <c r="AR12" s="296"/>
      <c r="AS12" s="296"/>
      <c r="AT12" s="296"/>
      <c r="AU12" s="296"/>
      <c r="AV12" s="296"/>
      <c r="AW12" s="296"/>
      <c r="AX12" s="297"/>
    </row>
    <row r="13" spans="2:50" ht="16.95" customHeight="1">
      <c r="C13" s="634"/>
      <c r="D13" s="635"/>
      <c r="E13" s="640"/>
      <c r="F13" s="641"/>
      <c r="G13" s="674"/>
      <c r="H13" s="675"/>
      <c r="I13" s="652"/>
      <c r="J13" s="653"/>
      <c r="K13" s="287">
        <v>108</v>
      </c>
      <c r="L13" s="288"/>
      <c r="M13" s="289"/>
      <c r="N13" s="290"/>
      <c r="O13" s="290"/>
      <c r="P13" s="290"/>
      <c r="Q13" s="290"/>
      <c r="R13" s="290"/>
      <c r="S13" s="290"/>
      <c r="T13" s="290"/>
      <c r="U13" s="290"/>
      <c r="V13" s="291"/>
      <c r="W13" s="292"/>
      <c r="X13" s="293"/>
      <c r="Y13" s="293"/>
      <c r="Z13" s="293"/>
      <c r="AA13" s="293"/>
      <c r="AB13" s="293"/>
      <c r="AC13" s="293"/>
      <c r="AD13" s="293"/>
      <c r="AE13" s="293"/>
      <c r="AF13" s="293"/>
      <c r="AG13" s="293"/>
      <c r="AH13" s="293"/>
      <c r="AI13" s="293"/>
      <c r="AJ13" s="294"/>
      <c r="AK13" s="292"/>
      <c r="AL13" s="296"/>
      <c r="AM13" s="296"/>
      <c r="AN13" s="296"/>
      <c r="AO13" s="296"/>
      <c r="AP13" s="296"/>
      <c r="AQ13" s="296"/>
      <c r="AR13" s="296"/>
      <c r="AS13" s="296"/>
      <c r="AT13" s="296"/>
      <c r="AU13" s="296"/>
      <c r="AV13" s="296"/>
      <c r="AW13" s="296"/>
      <c r="AX13" s="297"/>
    </row>
    <row r="14" spans="2:50" ht="16.95" customHeight="1">
      <c r="C14" s="670"/>
      <c r="D14" s="671"/>
      <c r="E14" s="672"/>
      <c r="F14" s="673"/>
      <c r="G14" s="676"/>
      <c r="H14" s="677"/>
      <c r="I14" s="654"/>
      <c r="J14" s="655"/>
      <c r="K14" s="316"/>
      <c r="L14" s="317"/>
      <c r="M14" s="318"/>
      <c r="N14" s="319"/>
      <c r="O14" s="319"/>
      <c r="P14" s="319"/>
      <c r="Q14" s="319"/>
      <c r="R14" s="319"/>
      <c r="S14" s="319"/>
      <c r="T14" s="319"/>
      <c r="U14" s="319"/>
      <c r="V14" s="320"/>
      <c r="W14" s="321"/>
      <c r="X14" s="322"/>
      <c r="Y14" s="322"/>
      <c r="Z14" s="322"/>
      <c r="AA14" s="322"/>
      <c r="AB14" s="322"/>
      <c r="AC14" s="322"/>
      <c r="AD14" s="322"/>
      <c r="AE14" s="322"/>
      <c r="AF14" s="322"/>
      <c r="AG14" s="322"/>
      <c r="AH14" s="322"/>
      <c r="AI14" s="322"/>
      <c r="AJ14" s="323"/>
      <c r="AK14" s="321"/>
      <c r="AL14" s="322"/>
      <c r="AM14" s="322"/>
      <c r="AN14" s="322"/>
      <c r="AO14" s="322"/>
      <c r="AP14" s="322"/>
      <c r="AQ14" s="322"/>
      <c r="AR14" s="322"/>
      <c r="AS14" s="322"/>
      <c r="AT14" s="322"/>
      <c r="AU14" s="322"/>
      <c r="AV14" s="322"/>
      <c r="AW14" s="322"/>
      <c r="AX14" s="324"/>
    </row>
    <row r="15" spans="2:50" ht="16.95" customHeight="1">
      <c r="C15" s="632" t="s">
        <v>252</v>
      </c>
      <c r="D15" s="633"/>
      <c r="E15" s="638" t="s">
        <v>253</v>
      </c>
      <c r="F15" s="639"/>
      <c r="G15" s="644" t="s">
        <v>254</v>
      </c>
      <c r="H15" s="645"/>
      <c r="I15" s="650" t="s">
        <v>255</v>
      </c>
      <c r="J15" s="651"/>
      <c r="K15" s="307">
        <v>201</v>
      </c>
      <c r="L15" s="308" t="s">
        <v>311</v>
      </c>
      <c r="M15" s="309" t="s">
        <v>256</v>
      </c>
      <c r="N15" s="310"/>
      <c r="O15" s="310"/>
      <c r="P15" s="310"/>
      <c r="Q15" s="310"/>
      <c r="R15" s="310"/>
      <c r="S15" s="310"/>
      <c r="T15" s="310"/>
      <c r="U15" s="310"/>
      <c r="V15" s="311"/>
      <c r="W15" s="312" t="s">
        <v>257</v>
      </c>
      <c r="X15" s="313"/>
      <c r="Y15" s="313"/>
      <c r="Z15" s="313"/>
      <c r="AA15" s="313"/>
      <c r="AB15" s="313"/>
      <c r="AC15" s="313"/>
      <c r="AD15" s="313"/>
      <c r="AE15" s="313"/>
      <c r="AF15" s="313"/>
      <c r="AG15" s="313"/>
      <c r="AH15" s="313"/>
      <c r="AI15" s="313"/>
      <c r="AJ15" s="314"/>
      <c r="AK15" s="312" t="s">
        <v>258</v>
      </c>
      <c r="AL15" s="313"/>
      <c r="AM15" s="313"/>
      <c r="AN15" s="313"/>
      <c r="AO15" s="313"/>
      <c r="AP15" s="313"/>
      <c r="AQ15" s="313"/>
      <c r="AR15" s="313"/>
      <c r="AS15" s="313"/>
      <c r="AT15" s="313"/>
      <c r="AU15" s="313"/>
      <c r="AV15" s="313"/>
      <c r="AW15" s="313"/>
      <c r="AX15" s="315"/>
    </row>
    <row r="16" spans="2:50" ht="16.95" customHeight="1">
      <c r="C16" s="634"/>
      <c r="D16" s="635"/>
      <c r="E16" s="640"/>
      <c r="F16" s="641"/>
      <c r="G16" s="646"/>
      <c r="H16" s="647"/>
      <c r="I16" s="652"/>
      <c r="J16" s="653"/>
      <c r="K16" s="287">
        <v>202</v>
      </c>
      <c r="L16" s="288" t="s">
        <v>311</v>
      </c>
      <c r="M16" s="289" t="s">
        <v>324</v>
      </c>
      <c r="N16" s="290"/>
      <c r="O16" s="290"/>
      <c r="P16" s="290"/>
      <c r="Q16" s="290"/>
      <c r="R16" s="290"/>
      <c r="S16" s="290"/>
      <c r="T16" s="290"/>
      <c r="U16" s="290"/>
      <c r="V16" s="291"/>
      <c r="W16" s="292" t="s">
        <v>325</v>
      </c>
      <c r="X16" s="293"/>
      <c r="Y16" s="293"/>
      <c r="Z16" s="293"/>
      <c r="AA16" s="293"/>
      <c r="AB16" s="293"/>
      <c r="AC16" s="293"/>
      <c r="AD16" s="293"/>
      <c r="AE16" s="293"/>
      <c r="AF16" s="293"/>
      <c r="AG16" s="293"/>
      <c r="AH16" s="293"/>
      <c r="AI16" s="293"/>
      <c r="AJ16" s="294"/>
      <c r="AK16" s="292" t="s">
        <v>326</v>
      </c>
      <c r="AL16" s="293"/>
      <c r="AM16" s="293"/>
      <c r="AN16" s="293"/>
      <c r="AO16" s="293"/>
      <c r="AP16" s="293"/>
      <c r="AQ16" s="293"/>
      <c r="AR16" s="293"/>
      <c r="AS16" s="293"/>
      <c r="AT16" s="293"/>
      <c r="AU16" s="293"/>
      <c r="AV16" s="293"/>
      <c r="AW16" s="293"/>
      <c r="AX16" s="295"/>
    </row>
    <row r="17" spans="3:50" ht="16.95" customHeight="1">
      <c r="C17" s="634"/>
      <c r="D17" s="635"/>
      <c r="E17" s="640"/>
      <c r="F17" s="641"/>
      <c r="G17" s="646"/>
      <c r="H17" s="647"/>
      <c r="I17" s="652"/>
      <c r="J17" s="653"/>
      <c r="K17" s="287">
        <v>203</v>
      </c>
      <c r="L17" s="288" t="s">
        <v>327</v>
      </c>
      <c r="M17" s="289" t="s">
        <v>328</v>
      </c>
      <c r="N17" s="290"/>
      <c r="O17" s="290"/>
      <c r="P17" s="290"/>
      <c r="Q17" s="290"/>
      <c r="R17" s="290"/>
      <c r="S17" s="290"/>
      <c r="T17" s="290"/>
      <c r="U17" s="290"/>
      <c r="V17" s="291"/>
      <c r="W17" s="292" t="s">
        <v>329</v>
      </c>
      <c r="X17" s="293"/>
      <c r="Y17" s="293"/>
      <c r="Z17" s="293"/>
      <c r="AA17" s="293"/>
      <c r="AB17" s="293"/>
      <c r="AC17" s="293"/>
      <c r="AD17" s="293"/>
      <c r="AE17" s="293"/>
      <c r="AF17" s="293"/>
      <c r="AG17" s="293"/>
      <c r="AH17" s="293"/>
      <c r="AI17" s="293"/>
      <c r="AJ17" s="294"/>
      <c r="AK17" s="292" t="s">
        <v>251</v>
      </c>
      <c r="AL17" s="293"/>
      <c r="AM17" s="293"/>
      <c r="AN17" s="293"/>
      <c r="AO17" s="293"/>
      <c r="AP17" s="293"/>
      <c r="AQ17" s="293"/>
      <c r="AR17" s="293"/>
      <c r="AS17" s="293"/>
      <c r="AT17" s="293"/>
      <c r="AU17" s="293"/>
      <c r="AV17" s="293"/>
      <c r="AW17" s="293"/>
      <c r="AX17" s="295"/>
    </row>
    <row r="18" spans="3:50" ht="16.95" customHeight="1">
      <c r="C18" s="634"/>
      <c r="D18" s="635"/>
      <c r="E18" s="640"/>
      <c r="F18" s="641"/>
      <c r="G18" s="646"/>
      <c r="H18" s="647"/>
      <c r="I18" s="652"/>
      <c r="J18" s="653"/>
      <c r="K18" s="287">
        <v>204</v>
      </c>
      <c r="L18" s="288"/>
      <c r="M18" s="289"/>
      <c r="N18" s="290"/>
      <c r="O18" s="290"/>
      <c r="P18" s="290"/>
      <c r="Q18" s="290"/>
      <c r="R18" s="290"/>
      <c r="S18" s="290"/>
      <c r="T18" s="290"/>
      <c r="U18" s="290"/>
      <c r="V18" s="291"/>
      <c r="W18" s="292"/>
      <c r="X18" s="293"/>
      <c r="Y18" s="293"/>
      <c r="Z18" s="293"/>
      <c r="AA18" s="293"/>
      <c r="AB18" s="293"/>
      <c r="AC18" s="293"/>
      <c r="AD18" s="293"/>
      <c r="AE18" s="293"/>
      <c r="AF18" s="293"/>
      <c r="AG18" s="293"/>
      <c r="AH18" s="293"/>
      <c r="AI18" s="293"/>
      <c r="AJ18" s="294"/>
      <c r="AK18" s="292"/>
      <c r="AL18" s="293"/>
      <c r="AM18" s="293"/>
      <c r="AN18" s="293"/>
      <c r="AO18" s="293"/>
      <c r="AP18" s="293"/>
      <c r="AQ18" s="293"/>
      <c r="AR18" s="293"/>
      <c r="AS18" s="293"/>
      <c r="AT18" s="293"/>
      <c r="AU18" s="293"/>
      <c r="AV18" s="293"/>
      <c r="AW18" s="293"/>
      <c r="AX18" s="295"/>
    </row>
    <row r="19" spans="3:50" ht="16.95" customHeight="1">
      <c r="C19" s="634"/>
      <c r="D19" s="635"/>
      <c r="E19" s="640"/>
      <c r="F19" s="641"/>
      <c r="G19" s="646"/>
      <c r="H19" s="647"/>
      <c r="I19" s="652"/>
      <c r="J19" s="653"/>
      <c r="K19" s="287">
        <v>205</v>
      </c>
      <c r="L19" s="288"/>
      <c r="M19" s="289"/>
      <c r="N19" s="290"/>
      <c r="O19" s="290"/>
      <c r="P19" s="290"/>
      <c r="Q19" s="290"/>
      <c r="R19" s="290"/>
      <c r="S19" s="290"/>
      <c r="T19" s="290"/>
      <c r="U19" s="290"/>
      <c r="V19" s="291"/>
      <c r="W19" s="292"/>
      <c r="X19" s="293"/>
      <c r="Y19" s="293"/>
      <c r="Z19" s="293"/>
      <c r="AA19" s="293"/>
      <c r="AB19" s="293"/>
      <c r="AC19" s="293"/>
      <c r="AD19" s="293"/>
      <c r="AE19" s="293"/>
      <c r="AF19" s="293"/>
      <c r="AG19" s="293"/>
      <c r="AH19" s="293"/>
      <c r="AI19" s="293"/>
      <c r="AJ19" s="294"/>
      <c r="AK19" s="292"/>
      <c r="AL19" s="293"/>
      <c r="AM19" s="293"/>
      <c r="AN19" s="293"/>
      <c r="AO19" s="293"/>
      <c r="AP19" s="293"/>
      <c r="AQ19" s="293"/>
      <c r="AR19" s="293"/>
      <c r="AS19" s="293"/>
      <c r="AT19" s="293"/>
      <c r="AU19" s="293"/>
      <c r="AV19" s="293"/>
      <c r="AW19" s="293"/>
      <c r="AX19" s="295"/>
    </row>
    <row r="20" spans="3:50" ht="16.95" customHeight="1">
      <c r="C20" s="634"/>
      <c r="D20" s="635"/>
      <c r="E20" s="640"/>
      <c r="F20" s="641"/>
      <c r="G20" s="646"/>
      <c r="H20" s="647"/>
      <c r="I20" s="652"/>
      <c r="J20" s="653"/>
      <c r="K20" s="287">
        <v>206</v>
      </c>
      <c r="L20" s="288"/>
      <c r="M20" s="289"/>
      <c r="N20" s="290"/>
      <c r="O20" s="290"/>
      <c r="P20" s="290"/>
      <c r="Q20" s="290"/>
      <c r="R20" s="290"/>
      <c r="S20" s="290"/>
      <c r="T20" s="290"/>
      <c r="U20" s="290"/>
      <c r="V20" s="291"/>
      <c r="W20" s="292"/>
      <c r="X20" s="293"/>
      <c r="Y20" s="293"/>
      <c r="Z20" s="293"/>
      <c r="AA20" s="293"/>
      <c r="AB20" s="293"/>
      <c r="AC20" s="293"/>
      <c r="AD20" s="293"/>
      <c r="AE20" s="293"/>
      <c r="AF20" s="293"/>
      <c r="AG20" s="293"/>
      <c r="AH20" s="293"/>
      <c r="AI20" s="293"/>
      <c r="AJ20" s="294"/>
      <c r="AK20" s="292"/>
      <c r="AL20" s="293"/>
      <c r="AM20" s="293"/>
      <c r="AN20" s="293"/>
      <c r="AO20" s="293"/>
      <c r="AP20" s="293"/>
      <c r="AQ20" s="293"/>
      <c r="AR20" s="293"/>
      <c r="AS20" s="293"/>
      <c r="AT20" s="293"/>
      <c r="AU20" s="293"/>
      <c r="AV20" s="293"/>
      <c r="AW20" s="293"/>
      <c r="AX20" s="295"/>
    </row>
    <row r="21" spans="3:50" ht="16.95" customHeight="1">
      <c r="C21" s="634"/>
      <c r="D21" s="635"/>
      <c r="E21" s="640"/>
      <c r="F21" s="641"/>
      <c r="G21" s="646"/>
      <c r="H21" s="647"/>
      <c r="I21" s="652"/>
      <c r="J21" s="653"/>
      <c r="K21" s="287">
        <v>207</v>
      </c>
      <c r="L21" s="288"/>
      <c r="M21" s="289"/>
      <c r="N21" s="290"/>
      <c r="O21" s="290"/>
      <c r="P21" s="290"/>
      <c r="Q21" s="290"/>
      <c r="R21" s="290"/>
      <c r="S21" s="290"/>
      <c r="T21" s="290"/>
      <c r="U21" s="290"/>
      <c r="V21" s="291"/>
      <c r="W21" s="292"/>
      <c r="X21" s="293"/>
      <c r="Y21" s="293"/>
      <c r="Z21" s="293"/>
      <c r="AA21" s="293"/>
      <c r="AB21" s="293"/>
      <c r="AC21" s="293"/>
      <c r="AD21" s="293"/>
      <c r="AE21" s="293"/>
      <c r="AF21" s="293"/>
      <c r="AG21" s="293"/>
      <c r="AH21" s="293"/>
      <c r="AI21" s="293"/>
      <c r="AJ21" s="294"/>
      <c r="AK21" s="292"/>
      <c r="AL21" s="293"/>
      <c r="AM21" s="293"/>
      <c r="AN21" s="293"/>
      <c r="AO21" s="293"/>
      <c r="AP21" s="293"/>
      <c r="AQ21" s="293"/>
      <c r="AR21" s="293"/>
      <c r="AS21" s="293"/>
      <c r="AT21" s="293"/>
      <c r="AU21" s="293"/>
      <c r="AV21" s="293"/>
      <c r="AW21" s="293"/>
      <c r="AX21" s="295"/>
    </row>
    <row r="22" spans="3:50" ht="16.95" customHeight="1">
      <c r="C22" s="634"/>
      <c r="D22" s="635"/>
      <c r="E22" s="640"/>
      <c r="F22" s="641"/>
      <c r="G22" s="646"/>
      <c r="H22" s="647"/>
      <c r="I22" s="652"/>
      <c r="J22" s="653"/>
      <c r="K22" s="287">
        <v>208</v>
      </c>
      <c r="L22" s="288"/>
      <c r="M22" s="289"/>
      <c r="N22" s="290"/>
      <c r="O22" s="290"/>
      <c r="P22" s="290"/>
      <c r="Q22" s="290"/>
      <c r="R22" s="290"/>
      <c r="S22" s="290"/>
      <c r="T22" s="290"/>
      <c r="U22" s="290"/>
      <c r="V22" s="291"/>
      <c r="W22" s="292"/>
      <c r="X22" s="293"/>
      <c r="Y22" s="293"/>
      <c r="Z22" s="293"/>
      <c r="AA22" s="293"/>
      <c r="AB22" s="293"/>
      <c r="AC22" s="293"/>
      <c r="AD22" s="293"/>
      <c r="AE22" s="293"/>
      <c r="AF22" s="293"/>
      <c r="AG22" s="293"/>
      <c r="AH22" s="293"/>
      <c r="AI22" s="293"/>
      <c r="AJ22" s="294"/>
      <c r="AK22" s="292"/>
      <c r="AL22" s="293"/>
      <c r="AM22" s="293"/>
      <c r="AN22" s="293"/>
      <c r="AO22" s="293"/>
      <c r="AP22" s="293"/>
      <c r="AQ22" s="293"/>
      <c r="AR22" s="293"/>
      <c r="AS22" s="293"/>
      <c r="AT22" s="293"/>
      <c r="AU22" s="293"/>
      <c r="AV22" s="293"/>
      <c r="AW22" s="293"/>
      <c r="AX22" s="295"/>
    </row>
    <row r="23" spans="3:50" ht="16.95" customHeight="1">
      <c r="C23" s="670"/>
      <c r="D23" s="671"/>
      <c r="E23" s="672"/>
      <c r="F23" s="673"/>
      <c r="G23" s="683"/>
      <c r="H23" s="684"/>
      <c r="I23" s="654"/>
      <c r="J23" s="655"/>
      <c r="K23" s="316"/>
      <c r="L23" s="317"/>
      <c r="M23" s="318"/>
      <c r="N23" s="319"/>
      <c r="O23" s="319"/>
      <c r="P23" s="319"/>
      <c r="Q23" s="319"/>
      <c r="R23" s="319"/>
      <c r="S23" s="319"/>
      <c r="T23" s="319"/>
      <c r="U23" s="319"/>
      <c r="V23" s="320"/>
      <c r="W23" s="321"/>
      <c r="X23" s="322"/>
      <c r="Y23" s="322"/>
      <c r="Z23" s="322"/>
      <c r="AA23" s="322"/>
      <c r="AB23" s="322"/>
      <c r="AC23" s="322"/>
      <c r="AD23" s="322"/>
      <c r="AE23" s="322"/>
      <c r="AF23" s="322"/>
      <c r="AG23" s="322"/>
      <c r="AH23" s="322"/>
      <c r="AI23" s="322"/>
      <c r="AJ23" s="323"/>
      <c r="AK23" s="321"/>
      <c r="AL23" s="322"/>
      <c r="AM23" s="322"/>
      <c r="AN23" s="322"/>
      <c r="AO23" s="322"/>
      <c r="AP23" s="322"/>
      <c r="AQ23" s="322"/>
      <c r="AR23" s="322"/>
      <c r="AS23" s="322"/>
      <c r="AT23" s="322"/>
      <c r="AU23" s="322"/>
      <c r="AV23" s="322"/>
      <c r="AW23" s="322"/>
      <c r="AX23" s="324"/>
    </row>
    <row r="24" spans="3:50" ht="16.95" customHeight="1">
      <c r="C24" s="632" t="s">
        <v>261</v>
      </c>
      <c r="D24" s="633"/>
      <c r="E24" s="638" t="s">
        <v>253</v>
      </c>
      <c r="F24" s="639"/>
      <c r="G24" s="644" t="s">
        <v>262</v>
      </c>
      <c r="H24" s="645"/>
      <c r="I24" s="650" t="s">
        <v>263</v>
      </c>
      <c r="J24" s="651"/>
      <c r="K24" s="307">
        <v>301</v>
      </c>
      <c r="L24" s="308" t="s">
        <v>245</v>
      </c>
      <c r="M24" s="309" t="s">
        <v>330</v>
      </c>
      <c r="N24" s="310"/>
      <c r="O24" s="310"/>
      <c r="P24" s="310"/>
      <c r="Q24" s="310"/>
      <c r="R24" s="310"/>
      <c r="S24" s="310"/>
      <c r="T24" s="310"/>
      <c r="U24" s="310"/>
      <c r="V24" s="311"/>
      <c r="W24" s="309" t="s">
        <v>265</v>
      </c>
      <c r="X24" s="310"/>
      <c r="Y24" s="310"/>
      <c r="Z24" s="310"/>
      <c r="AA24" s="310"/>
      <c r="AB24" s="310"/>
      <c r="AC24" s="310"/>
      <c r="AD24" s="310"/>
      <c r="AE24" s="310"/>
      <c r="AF24" s="310"/>
      <c r="AG24" s="310"/>
      <c r="AH24" s="310"/>
      <c r="AI24" s="310"/>
      <c r="AJ24" s="311"/>
      <c r="AK24" s="312" t="s">
        <v>331</v>
      </c>
      <c r="AL24" s="313"/>
      <c r="AM24" s="313"/>
      <c r="AN24" s="313"/>
      <c r="AO24" s="313"/>
      <c r="AP24" s="313"/>
      <c r="AQ24" s="313"/>
      <c r="AR24" s="313"/>
      <c r="AS24" s="313"/>
      <c r="AT24" s="313"/>
      <c r="AU24" s="313"/>
      <c r="AV24" s="313"/>
      <c r="AW24" s="313"/>
      <c r="AX24" s="315"/>
    </row>
    <row r="25" spans="3:50" ht="16.95" customHeight="1">
      <c r="C25" s="634"/>
      <c r="D25" s="635"/>
      <c r="E25" s="640"/>
      <c r="F25" s="641"/>
      <c r="G25" s="646"/>
      <c r="H25" s="647"/>
      <c r="I25" s="652"/>
      <c r="J25" s="653"/>
      <c r="K25" s="287">
        <v>302</v>
      </c>
      <c r="L25" s="288" t="s">
        <v>245</v>
      </c>
      <c r="M25" s="289" t="s">
        <v>332</v>
      </c>
      <c r="N25" s="290"/>
      <c r="O25" s="290"/>
      <c r="P25" s="290"/>
      <c r="Q25" s="290"/>
      <c r="R25" s="290"/>
      <c r="S25" s="290"/>
      <c r="T25" s="290"/>
      <c r="U25" s="290"/>
      <c r="V25" s="291"/>
      <c r="W25" s="292" t="s">
        <v>265</v>
      </c>
      <c r="X25" s="293"/>
      <c r="Y25" s="293"/>
      <c r="Z25" s="293"/>
      <c r="AA25" s="293"/>
      <c r="AB25" s="293"/>
      <c r="AC25" s="293"/>
      <c r="AD25" s="293"/>
      <c r="AE25" s="293"/>
      <c r="AF25" s="293"/>
      <c r="AG25" s="293"/>
      <c r="AH25" s="293"/>
      <c r="AI25" s="293"/>
      <c r="AJ25" s="294"/>
      <c r="AK25" s="292" t="s">
        <v>333</v>
      </c>
      <c r="AL25" s="293"/>
      <c r="AM25" s="293"/>
      <c r="AN25" s="293"/>
      <c r="AO25" s="293"/>
      <c r="AP25" s="293"/>
      <c r="AQ25" s="293"/>
      <c r="AR25" s="293"/>
      <c r="AS25" s="293"/>
      <c r="AT25" s="293"/>
      <c r="AU25" s="293"/>
      <c r="AV25" s="293"/>
      <c r="AW25" s="293"/>
      <c r="AX25" s="295"/>
    </row>
    <row r="26" spans="3:50" ht="16.95" customHeight="1">
      <c r="C26" s="634"/>
      <c r="D26" s="635"/>
      <c r="E26" s="640"/>
      <c r="F26" s="641"/>
      <c r="G26" s="646"/>
      <c r="H26" s="647"/>
      <c r="I26" s="652"/>
      <c r="J26" s="653"/>
      <c r="K26" s="287">
        <v>303</v>
      </c>
      <c r="L26" s="288" t="s">
        <v>311</v>
      </c>
      <c r="M26" s="289" t="s">
        <v>334</v>
      </c>
      <c r="N26" s="290"/>
      <c r="O26" s="290"/>
      <c r="P26" s="290"/>
      <c r="Q26" s="290"/>
      <c r="R26" s="290"/>
      <c r="S26" s="290"/>
      <c r="T26" s="290"/>
      <c r="U26" s="290"/>
      <c r="V26" s="291"/>
      <c r="W26" s="292" t="s">
        <v>335</v>
      </c>
      <c r="X26" s="293"/>
      <c r="Y26" s="293"/>
      <c r="Z26" s="293"/>
      <c r="AA26" s="293"/>
      <c r="AB26" s="293"/>
      <c r="AC26" s="293"/>
      <c r="AD26" s="293"/>
      <c r="AE26" s="293"/>
      <c r="AF26" s="293"/>
      <c r="AG26" s="293"/>
      <c r="AH26" s="293"/>
      <c r="AI26" s="293"/>
      <c r="AJ26" s="294"/>
      <c r="AK26" s="289" t="s">
        <v>336</v>
      </c>
      <c r="AL26" s="326"/>
      <c r="AM26" s="326"/>
      <c r="AN26" s="326"/>
      <c r="AO26" s="326"/>
      <c r="AP26" s="326"/>
      <c r="AQ26" s="326"/>
      <c r="AR26" s="326"/>
      <c r="AS26" s="326"/>
      <c r="AT26" s="326"/>
      <c r="AU26" s="326"/>
      <c r="AV26" s="326"/>
      <c r="AW26" s="326"/>
      <c r="AX26" s="327"/>
    </row>
    <row r="27" spans="3:50" ht="16.95" customHeight="1">
      <c r="C27" s="634"/>
      <c r="D27" s="635"/>
      <c r="E27" s="640"/>
      <c r="F27" s="641"/>
      <c r="G27" s="646"/>
      <c r="H27" s="647"/>
      <c r="I27" s="652"/>
      <c r="J27" s="653"/>
      <c r="K27" s="287">
        <v>304</v>
      </c>
      <c r="L27" s="328"/>
      <c r="M27" s="289"/>
      <c r="N27" s="290"/>
      <c r="O27" s="290"/>
      <c r="P27" s="290"/>
      <c r="Q27" s="290"/>
      <c r="R27" s="290"/>
      <c r="S27" s="290"/>
      <c r="T27" s="290"/>
      <c r="U27" s="290"/>
      <c r="V27" s="291"/>
      <c r="W27" s="292"/>
      <c r="X27" s="293"/>
      <c r="Y27" s="293"/>
      <c r="Z27" s="293"/>
      <c r="AA27" s="293"/>
      <c r="AB27" s="293"/>
      <c r="AC27" s="293"/>
      <c r="AD27" s="293"/>
      <c r="AE27" s="293"/>
      <c r="AF27" s="293"/>
      <c r="AG27" s="293"/>
      <c r="AH27" s="293"/>
      <c r="AI27" s="293"/>
      <c r="AJ27" s="294"/>
      <c r="AK27" s="292"/>
      <c r="AL27" s="296"/>
      <c r="AM27" s="296"/>
      <c r="AN27" s="296"/>
      <c r="AO27" s="296"/>
      <c r="AP27" s="296"/>
      <c r="AQ27" s="296"/>
      <c r="AR27" s="296"/>
      <c r="AS27" s="296"/>
      <c r="AT27" s="296"/>
      <c r="AU27" s="296"/>
      <c r="AV27" s="296"/>
      <c r="AW27" s="296"/>
      <c r="AX27" s="297"/>
    </row>
    <row r="28" spans="3:50" ht="16.95" customHeight="1">
      <c r="C28" s="634"/>
      <c r="D28" s="635"/>
      <c r="E28" s="640"/>
      <c r="F28" s="641"/>
      <c r="G28" s="646"/>
      <c r="H28" s="647"/>
      <c r="I28" s="654"/>
      <c r="J28" s="655"/>
      <c r="K28" s="316"/>
      <c r="L28" s="405"/>
      <c r="M28" s="318"/>
      <c r="N28" s="319"/>
      <c r="O28" s="319"/>
      <c r="P28" s="319"/>
      <c r="Q28" s="319"/>
      <c r="R28" s="319"/>
      <c r="S28" s="319"/>
      <c r="T28" s="319"/>
      <c r="U28" s="319"/>
      <c r="V28" s="320"/>
      <c r="W28" s="321"/>
      <c r="X28" s="322"/>
      <c r="Y28" s="322"/>
      <c r="Z28" s="322"/>
      <c r="AA28" s="322"/>
      <c r="AB28" s="322"/>
      <c r="AC28" s="322"/>
      <c r="AD28" s="322"/>
      <c r="AE28" s="322"/>
      <c r="AF28" s="322"/>
      <c r="AG28" s="322"/>
      <c r="AH28" s="322"/>
      <c r="AI28" s="322"/>
      <c r="AJ28" s="323"/>
      <c r="AK28" s="321"/>
      <c r="AL28" s="322"/>
      <c r="AM28" s="322"/>
      <c r="AN28" s="322"/>
      <c r="AO28" s="322"/>
      <c r="AP28" s="322"/>
      <c r="AQ28" s="322"/>
      <c r="AR28" s="322"/>
      <c r="AS28" s="322"/>
      <c r="AT28" s="322"/>
      <c r="AU28" s="322"/>
      <c r="AV28" s="322"/>
      <c r="AW28" s="322"/>
      <c r="AX28" s="324"/>
    </row>
    <row r="29" spans="3:50" ht="33" customHeight="1">
      <c r="C29" s="634"/>
      <c r="D29" s="635"/>
      <c r="E29" s="640"/>
      <c r="F29" s="641"/>
      <c r="G29" s="646"/>
      <c r="H29" s="647"/>
      <c r="I29" s="650" t="s">
        <v>267</v>
      </c>
      <c r="J29" s="651"/>
      <c r="K29" s="307">
        <v>401</v>
      </c>
      <c r="L29" s="406" t="s">
        <v>337</v>
      </c>
      <c r="M29" s="309" t="s">
        <v>338</v>
      </c>
      <c r="N29" s="310"/>
      <c r="O29" s="310"/>
      <c r="P29" s="310"/>
      <c r="Q29" s="310"/>
      <c r="R29" s="310"/>
      <c r="S29" s="310"/>
      <c r="T29" s="310"/>
      <c r="U29" s="310"/>
      <c r="V29" s="311"/>
      <c r="W29" s="718" t="s">
        <v>339</v>
      </c>
      <c r="X29" s="719"/>
      <c r="Y29" s="719"/>
      <c r="Z29" s="719"/>
      <c r="AA29" s="719"/>
      <c r="AB29" s="719"/>
      <c r="AC29" s="719"/>
      <c r="AD29" s="719"/>
      <c r="AE29" s="719"/>
      <c r="AF29" s="719"/>
      <c r="AG29" s="719"/>
      <c r="AH29" s="719"/>
      <c r="AI29" s="719"/>
      <c r="AJ29" s="720"/>
      <c r="AK29" s="312" t="s">
        <v>340</v>
      </c>
      <c r="AL29" s="330"/>
      <c r="AM29" s="330"/>
      <c r="AN29" s="330"/>
      <c r="AO29" s="330"/>
      <c r="AP29" s="330"/>
      <c r="AQ29" s="330"/>
      <c r="AR29" s="330"/>
      <c r="AS29" s="330"/>
      <c r="AT29" s="330"/>
      <c r="AU29" s="330"/>
      <c r="AV29" s="330"/>
      <c r="AW29" s="330"/>
      <c r="AX29" s="331"/>
    </row>
    <row r="30" spans="3:50" ht="16.95" customHeight="1">
      <c r="C30" s="634"/>
      <c r="D30" s="635"/>
      <c r="E30" s="640"/>
      <c r="F30" s="641"/>
      <c r="G30" s="646"/>
      <c r="H30" s="647"/>
      <c r="I30" s="652"/>
      <c r="J30" s="653"/>
      <c r="K30" s="287">
        <v>402</v>
      </c>
      <c r="L30" s="288" t="s">
        <v>311</v>
      </c>
      <c r="M30" s="289" t="s">
        <v>274</v>
      </c>
      <c r="N30" s="290"/>
      <c r="O30" s="290"/>
      <c r="P30" s="290"/>
      <c r="Q30" s="290"/>
      <c r="R30" s="290"/>
      <c r="S30" s="290"/>
      <c r="T30" s="290"/>
      <c r="U30" s="290"/>
      <c r="V30" s="291"/>
      <c r="W30" s="292" t="s">
        <v>341</v>
      </c>
      <c r="X30" s="293"/>
      <c r="Y30" s="293"/>
      <c r="Z30" s="293"/>
      <c r="AA30" s="293"/>
      <c r="AB30" s="293"/>
      <c r="AC30" s="293"/>
      <c r="AD30" s="293"/>
      <c r="AE30" s="293"/>
      <c r="AF30" s="293"/>
      <c r="AG30" s="293"/>
      <c r="AH30" s="293"/>
      <c r="AI30" s="293"/>
      <c r="AJ30" s="294"/>
      <c r="AK30" s="292" t="s">
        <v>340</v>
      </c>
      <c r="AL30" s="293"/>
      <c r="AM30" s="293"/>
      <c r="AN30" s="293"/>
      <c r="AO30" s="293"/>
      <c r="AP30" s="293"/>
      <c r="AQ30" s="293"/>
      <c r="AR30" s="293"/>
      <c r="AS30" s="293"/>
      <c r="AT30" s="293"/>
      <c r="AU30" s="293"/>
      <c r="AV30" s="293"/>
      <c r="AW30" s="293"/>
      <c r="AX30" s="295"/>
    </row>
    <row r="31" spans="3:50" ht="16.95" customHeight="1">
      <c r="C31" s="634"/>
      <c r="D31" s="635"/>
      <c r="E31" s="640"/>
      <c r="F31" s="641"/>
      <c r="G31" s="646"/>
      <c r="H31" s="647"/>
      <c r="I31" s="652"/>
      <c r="J31" s="653"/>
      <c r="K31" s="287">
        <v>403</v>
      </c>
      <c r="L31" s="288" t="s">
        <v>327</v>
      </c>
      <c r="M31" s="289" t="s">
        <v>342</v>
      </c>
      <c r="N31" s="290"/>
      <c r="O31" s="290"/>
      <c r="P31" s="290"/>
      <c r="Q31" s="290"/>
      <c r="R31" s="290"/>
      <c r="S31" s="290"/>
      <c r="T31" s="290"/>
      <c r="U31" s="290"/>
      <c r="V31" s="291"/>
      <c r="W31" s="292" t="s">
        <v>343</v>
      </c>
      <c r="X31" s="293"/>
      <c r="Y31" s="293"/>
      <c r="Z31" s="293"/>
      <c r="AA31" s="293"/>
      <c r="AB31" s="293"/>
      <c r="AC31" s="293"/>
      <c r="AD31" s="293"/>
      <c r="AE31" s="293"/>
      <c r="AF31" s="293"/>
      <c r="AG31" s="293"/>
      <c r="AH31" s="293"/>
      <c r="AI31" s="293"/>
      <c r="AJ31" s="294"/>
      <c r="AK31" s="292" t="s">
        <v>340</v>
      </c>
      <c r="AL31" s="293"/>
      <c r="AM31" s="293"/>
      <c r="AN31" s="293"/>
      <c r="AO31" s="293"/>
      <c r="AP31" s="293"/>
      <c r="AQ31" s="293"/>
      <c r="AR31" s="293"/>
      <c r="AS31" s="293"/>
      <c r="AT31" s="293"/>
      <c r="AU31" s="293"/>
      <c r="AV31" s="293"/>
      <c r="AW31" s="293"/>
      <c r="AX31" s="295"/>
    </row>
    <row r="32" spans="3:50" ht="16.95" customHeight="1">
      <c r="C32" s="634"/>
      <c r="D32" s="635"/>
      <c r="E32" s="640"/>
      <c r="F32" s="641"/>
      <c r="G32" s="646"/>
      <c r="H32" s="647"/>
      <c r="I32" s="652"/>
      <c r="J32" s="653"/>
      <c r="K32" s="287">
        <v>404</v>
      </c>
      <c r="L32" s="288"/>
      <c r="M32" s="289"/>
      <c r="N32" s="290"/>
      <c r="O32" s="290"/>
      <c r="P32" s="290"/>
      <c r="Q32" s="290"/>
      <c r="R32" s="290"/>
      <c r="S32" s="290"/>
      <c r="T32" s="290"/>
      <c r="U32" s="290"/>
      <c r="V32" s="291"/>
      <c r="W32" s="292"/>
      <c r="X32" s="293"/>
      <c r="Y32" s="293"/>
      <c r="Z32" s="293"/>
      <c r="AA32" s="293"/>
      <c r="AB32" s="293"/>
      <c r="AC32" s="293"/>
      <c r="AD32" s="293"/>
      <c r="AE32" s="293"/>
      <c r="AF32" s="293"/>
      <c r="AG32" s="293"/>
      <c r="AH32" s="293"/>
      <c r="AI32" s="293"/>
      <c r="AJ32" s="294"/>
      <c r="AK32" s="292"/>
      <c r="AL32" s="293"/>
      <c r="AM32" s="293"/>
      <c r="AN32" s="293"/>
      <c r="AO32" s="293"/>
      <c r="AP32" s="293"/>
      <c r="AQ32" s="293"/>
      <c r="AR32" s="293"/>
      <c r="AS32" s="293"/>
      <c r="AT32" s="293"/>
      <c r="AU32" s="293"/>
      <c r="AV32" s="293"/>
      <c r="AW32" s="293"/>
      <c r="AX32" s="295"/>
    </row>
    <row r="33" spans="3:50" ht="16.95" customHeight="1" thickBot="1">
      <c r="C33" s="636"/>
      <c r="D33" s="637"/>
      <c r="E33" s="642"/>
      <c r="F33" s="643"/>
      <c r="G33" s="648"/>
      <c r="H33" s="649"/>
      <c r="I33" s="656"/>
      <c r="J33" s="657"/>
      <c r="K33" s="332"/>
      <c r="L33" s="333"/>
      <c r="M33" s="334"/>
      <c r="N33" s="335"/>
      <c r="O33" s="335"/>
      <c r="P33" s="335"/>
      <c r="Q33" s="335"/>
      <c r="R33" s="335"/>
      <c r="S33" s="335"/>
      <c r="T33" s="335"/>
      <c r="U33" s="335"/>
      <c r="V33" s="336"/>
      <c r="W33" s="337"/>
      <c r="X33" s="338"/>
      <c r="Y33" s="338"/>
      <c r="Z33" s="338"/>
      <c r="AA33" s="338"/>
      <c r="AB33" s="338"/>
      <c r="AC33" s="338"/>
      <c r="AD33" s="338"/>
      <c r="AE33" s="338"/>
      <c r="AF33" s="338"/>
      <c r="AG33" s="338"/>
      <c r="AH33" s="338"/>
      <c r="AI33" s="338"/>
      <c r="AJ33" s="339"/>
      <c r="AK33" s="334"/>
      <c r="AL33" s="335"/>
      <c r="AM33" s="335"/>
      <c r="AN33" s="335"/>
      <c r="AO33" s="335"/>
      <c r="AP33" s="335"/>
      <c r="AQ33" s="335"/>
      <c r="AR33" s="335"/>
      <c r="AS33" s="335"/>
      <c r="AT33" s="335"/>
      <c r="AU33" s="335"/>
      <c r="AV33" s="335"/>
      <c r="AW33" s="335"/>
      <c r="AX33" s="340"/>
    </row>
    <row r="34" spans="3:50" ht="8.5500000000000007" customHeight="1" thickBot="1">
      <c r="W34" s="341"/>
      <c r="X34" s="341"/>
      <c r="Y34" s="341"/>
      <c r="Z34" s="341"/>
      <c r="AA34" s="341"/>
      <c r="AB34" s="341"/>
      <c r="AC34" s="341"/>
      <c r="AD34" s="341"/>
      <c r="AE34" s="341"/>
      <c r="AF34" s="341"/>
    </row>
    <row r="35" spans="3:50" ht="27.45" customHeight="1">
      <c r="C35" s="658" t="s">
        <v>276</v>
      </c>
      <c r="D35" s="659"/>
      <c r="E35" s="664" t="s">
        <v>277</v>
      </c>
      <c r="F35" s="605"/>
      <c r="G35" s="605"/>
      <c r="H35" s="605"/>
      <c r="I35" s="605"/>
      <c r="J35" s="605"/>
      <c r="K35" s="602" t="s">
        <v>278</v>
      </c>
      <c r="L35" s="603"/>
      <c r="M35" s="603"/>
      <c r="N35" s="604"/>
      <c r="O35" s="605" t="s">
        <v>279</v>
      </c>
      <c r="P35" s="605"/>
      <c r="Q35" s="605"/>
      <c r="R35" s="605"/>
      <c r="S35" s="605"/>
      <c r="T35" s="605"/>
      <c r="U35" s="605"/>
      <c r="V35" s="605"/>
      <c r="W35" s="605"/>
      <c r="X35" s="605"/>
      <c r="Y35" s="605"/>
      <c r="Z35" s="605"/>
      <c r="AA35" s="605"/>
      <c r="AB35" s="605"/>
      <c r="AC35" s="605"/>
      <c r="AD35" s="605"/>
      <c r="AE35" s="605"/>
      <c r="AF35" s="605"/>
      <c r="AG35" s="605"/>
      <c r="AH35" s="605"/>
      <c r="AI35" s="605"/>
      <c r="AJ35" s="605"/>
      <c r="AK35" s="605"/>
      <c r="AL35" s="605"/>
      <c r="AM35" s="605"/>
      <c r="AN35" s="605"/>
      <c r="AO35" s="605"/>
      <c r="AP35" s="606"/>
      <c r="AQ35" s="607" t="s">
        <v>280</v>
      </c>
      <c r="AR35" s="608"/>
      <c r="AS35" s="608"/>
      <c r="AT35" s="608"/>
      <c r="AU35" s="608"/>
      <c r="AV35" s="608"/>
      <c r="AW35" s="608"/>
      <c r="AX35" s="609"/>
    </row>
    <row r="36" spans="3:50" ht="27.45" customHeight="1">
      <c r="C36" s="660"/>
      <c r="D36" s="661"/>
      <c r="E36" s="622" t="s">
        <v>344</v>
      </c>
      <c r="F36" s="623"/>
      <c r="G36" s="713" t="s">
        <v>345</v>
      </c>
      <c r="H36" s="715" t="s">
        <v>346</v>
      </c>
      <c r="I36" s="571"/>
      <c r="J36" s="716" t="s">
        <v>347</v>
      </c>
      <c r="K36" s="622"/>
      <c r="L36" s="623"/>
      <c r="M36" s="626"/>
      <c r="N36" s="627"/>
      <c r="O36" s="711">
        <v>101</v>
      </c>
      <c r="P36" s="594">
        <v>102</v>
      </c>
      <c r="Q36" s="594">
        <v>103</v>
      </c>
      <c r="R36" s="594">
        <v>104</v>
      </c>
      <c r="S36" s="594">
        <v>105</v>
      </c>
      <c r="T36" s="594">
        <v>106</v>
      </c>
      <c r="U36" s="594">
        <v>107</v>
      </c>
      <c r="V36" s="594">
        <v>108</v>
      </c>
      <c r="W36" s="600"/>
      <c r="X36" s="596">
        <v>201</v>
      </c>
      <c r="Y36" s="594">
        <v>202</v>
      </c>
      <c r="Z36" s="594">
        <v>203</v>
      </c>
      <c r="AA36" s="594">
        <v>204</v>
      </c>
      <c r="AB36" s="594">
        <v>205</v>
      </c>
      <c r="AC36" s="594">
        <v>206</v>
      </c>
      <c r="AD36" s="594">
        <v>207</v>
      </c>
      <c r="AE36" s="594">
        <v>208</v>
      </c>
      <c r="AF36" s="600"/>
      <c r="AG36" s="596">
        <v>301</v>
      </c>
      <c r="AH36" s="594">
        <v>302</v>
      </c>
      <c r="AI36" s="594">
        <v>303</v>
      </c>
      <c r="AJ36" s="594">
        <v>304</v>
      </c>
      <c r="AK36" s="344"/>
      <c r="AL36" s="596">
        <v>401</v>
      </c>
      <c r="AM36" s="594">
        <v>402</v>
      </c>
      <c r="AN36" s="594">
        <v>403</v>
      </c>
      <c r="AO36" s="594">
        <v>404</v>
      </c>
      <c r="AP36" s="598"/>
      <c r="AQ36" s="610"/>
      <c r="AR36" s="611"/>
      <c r="AS36" s="611"/>
      <c r="AT36" s="611"/>
      <c r="AU36" s="611"/>
      <c r="AV36" s="611"/>
      <c r="AW36" s="611"/>
      <c r="AX36" s="612"/>
    </row>
    <row r="37" spans="3:50" ht="27.45" customHeight="1" thickBot="1">
      <c r="C37" s="662"/>
      <c r="D37" s="663"/>
      <c r="E37" s="624"/>
      <c r="F37" s="625"/>
      <c r="G37" s="714"/>
      <c r="H37" s="407" t="s">
        <v>283</v>
      </c>
      <c r="I37" s="407" t="s">
        <v>348</v>
      </c>
      <c r="J37" s="717"/>
      <c r="K37" s="624"/>
      <c r="L37" s="625"/>
      <c r="M37" s="628"/>
      <c r="N37" s="629"/>
      <c r="O37" s="712"/>
      <c r="P37" s="595"/>
      <c r="Q37" s="595"/>
      <c r="R37" s="595"/>
      <c r="S37" s="595"/>
      <c r="T37" s="595"/>
      <c r="U37" s="595"/>
      <c r="V37" s="595"/>
      <c r="W37" s="601"/>
      <c r="X37" s="597"/>
      <c r="Y37" s="595"/>
      <c r="Z37" s="595"/>
      <c r="AA37" s="595"/>
      <c r="AB37" s="595"/>
      <c r="AC37" s="595"/>
      <c r="AD37" s="595"/>
      <c r="AE37" s="595"/>
      <c r="AF37" s="601"/>
      <c r="AG37" s="597"/>
      <c r="AH37" s="595"/>
      <c r="AI37" s="595"/>
      <c r="AJ37" s="595"/>
      <c r="AK37" s="345"/>
      <c r="AL37" s="597"/>
      <c r="AM37" s="595"/>
      <c r="AN37" s="595"/>
      <c r="AO37" s="595"/>
      <c r="AP37" s="599"/>
      <c r="AQ37" s="613"/>
      <c r="AR37" s="614"/>
      <c r="AS37" s="614"/>
      <c r="AT37" s="614"/>
      <c r="AU37" s="614"/>
      <c r="AV37" s="614"/>
      <c r="AW37" s="614"/>
      <c r="AX37" s="615"/>
    </row>
    <row r="38" spans="3:50" ht="36.450000000000003" customHeight="1" thickTop="1">
      <c r="C38" s="707" t="s">
        <v>349</v>
      </c>
      <c r="D38" s="708"/>
      <c r="E38" s="709" t="s">
        <v>350</v>
      </c>
      <c r="F38" s="710"/>
      <c r="G38" s="408" t="s">
        <v>351</v>
      </c>
      <c r="H38" s="408" t="s">
        <v>287</v>
      </c>
      <c r="I38" s="409" t="s">
        <v>287</v>
      </c>
      <c r="J38" s="410" t="s">
        <v>287</v>
      </c>
      <c r="K38" s="590"/>
      <c r="L38" s="591"/>
      <c r="M38" s="592"/>
      <c r="N38" s="593"/>
      <c r="O38" s="759" t="s">
        <v>287</v>
      </c>
      <c r="P38" s="760" t="s">
        <v>287</v>
      </c>
      <c r="Q38" s="760" t="s">
        <v>287</v>
      </c>
      <c r="R38" s="760" t="s">
        <v>287</v>
      </c>
      <c r="S38" s="760" t="s">
        <v>288</v>
      </c>
      <c r="T38" s="760" t="s">
        <v>287</v>
      </c>
      <c r="U38" s="760"/>
      <c r="V38" s="760"/>
      <c r="W38" s="761"/>
      <c r="X38" s="762" t="s">
        <v>287</v>
      </c>
      <c r="Y38" s="760" t="s">
        <v>287</v>
      </c>
      <c r="Z38" s="760" t="s">
        <v>287</v>
      </c>
      <c r="AA38" s="760"/>
      <c r="AB38" s="760"/>
      <c r="AC38" s="760"/>
      <c r="AD38" s="760"/>
      <c r="AE38" s="760"/>
      <c r="AF38" s="761"/>
      <c r="AG38" s="762" t="s">
        <v>287</v>
      </c>
      <c r="AH38" s="760" t="s">
        <v>287</v>
      </c>
      <c r="AI38" s="760" t="s">
        <v>287</v>
      </c>
      <c r="AJ38" s="760"/>
      <c r="AK38" s="761"/>
      <c r="AL38" s="762" t="s">
        <v>287</v>
      </c>
      <c r="AM38" s="760" t="s">
        <v>287</v>
      </c>
      <c r="AN38" s="760" t="s">
        <v>287</v>
      </c>
      <c r="AO38" s="760"/>
      <c r="AP38" s="763"/>
      <c r="AQ38" s="579" t="s">
        <v>352</v>
      </c>
      <c r="AR38" s="580"/>
      <c r="AS38" s="580"/>
      <c r="AT38" s="580"/>
      <c r="AU38" s="580"/>
      <c r="AV38" s="580"/>
      <c r="AW38" s="580"/>
      <c r="AX38" s="581"/>
    </row>
    <row r="39" spans="3:50" ht="36.450000000000003" customHeight="1">
      <c r="C39" s="704"/>
      <c r="D39" s="705"/>
      <c r="E39" s="701" t="s">
        <v>353</v>
      </c>
      <c r="F39" s="702"/>
      <c r="G39" s="412" t="s">
        <v>351</v>
      </c>
      <c r="H39" s="412" t="s">
        <v>287</v>
      </c>
      <c r="I39" s="413" t="s">
        <v>287</v>
      </c>
      <c r="J39" s="414" t="s">
        <v>287</v>
      </c>
      <c r="K39" s="549"/>
      <c r="L39" s="550"/>
      <c r="M39" s="551"/>
      <c r="N39" s="552"/>
      <c r="O39" s="764" t="s">
        <v>287</v>
      </c>
      <c r="P39" s="765" t="s">
        <v>287</v>
      </c>
      <c r="Q39" s="765" t="s">
        <v>287</v>
      </c>
      <c r="R39" s="765" t="s">
        <v>288</v>
      </c>
      <c r="S39" s="765" t="s">
        <v>288</v>
      </c>
      <c r="T39" s="765" t="s">
        <v>287</v>
      </c>
      <c r="U39" s="765"/>
      <c r="V39" s="765"/>
      <c r="W39" s="766"/>
      <c r="X39" s="767" t="s">
        <v>287</v>
      </c>
      <c r="Y39" s="765" t="s">
        <v>287</v>
      </c>
      <c r="Z39" s="765" t="s">
        <v>287</v>
      </c>
      <c r="AA39" s="765"/>
      <c r="AB39" s="765"/>
      <c r="AC39" s="765"/>
      <c r="AD39" s="765"/>
      <c r="AE39" s="765"/>
      <c r="AF39" s="766"/>
      <c r="AG39" s="767" t="s">
        <v>287</v>
      </c>
      <c r="AH39" s="765" t="s">
        <v>287</v>
      </c>
      <c r="AI39" s="765" t="s">
        <v>288</v>
      </c>
      <c r="AJ39" s="765"/>
      <c r="AK39" s="766"/>
      <c r="AL39" s="767" t="s">
        <v>287</v>
      </c>
      <c r="AM39" s="765" t="s">
        <v>287</v>
      </c>
      <c r="AN39" s="765" t="s">
        <v>287</v>
      </c>
      <c r="AO39" s="765"/>
      <c r="AP39" s="768"/>
      <c r="AQ39" s="576" t="s">
        <v>354</v>
      </c>
      <c r="AR39" s="577"/>
      <c r="AS39" s="577"/>
      <c r="AT39" s="577"/>
      <c r="AU39" s="577"/>
      <c r="AV39" s="577"/>
      <c r="AW39" s="577"/>
      <c r="AX39" s="578"/>
    </row>
    <row r="40" spans="3:50" ht="36.450000000000003" customHeight="1">
      <c r="C40" s="582"/>
      <c r="D40" s="706"/>
      <c r="E40" s="701" t="s">
        <v>355</v>
      </c>
      <c r="F40" s="702"/>
      <c r="G40" s="412" t="s">
        <v>351</v>
      </c>
      <c r="H40" s="412" t="s">
        <v>287</v>
      </c>
      <c r="I40" s="413" t="s">
        <v>287</v>
      </c>
      <c r="J40" s="414" t="s">
        <v>287</v>
      </c>
      <c r="K40" s="549"/>
      <c r="L40" s="550"/>
      <c r="M40" s="551"/>
      <c r="N40" s="552"/>
      <c r="O40" s="764" t="s">
        <v>287</v>
      </c>
      <c r="P40" s="765" t="s">
        <v>287</v>
      </c>
      <c r="Q40" s="765" t="s">
        <v>287</v>
      </c>
      <c r="R40" s="765" t="s">
        <v>288</v>
      </c>
      <c r="S40" s="765" t="s">
        <v>287</v>
      </c>
      <c r="T40" s="765" t="s">
        <v>287</v>
      </c>
      <c r="U40" s="765"/>
      <c r="V40" s="765"/>
      <c r="W40" s="766"/>
      <c r="X40" s="767" t="s">
        <v>287</v>
      </c>
      <c r="Y40" s="765" t="s">
        <v>287</v>
      </c>
      <c r="Z40" s="765" t="s">
        <v>287</v>
      </c>
      <c r="AA40" s="765"/>
      <c r="AB40" s="765"/>
      <c r="AC40" s="765"/>
      <c r="AD40" s="765"/>
      <c r="AE40" s="765"/>
      <c r="AF40" s="766"/>
      <c r="AG40" s="767" t="s">
        <v>287</v>
      </c>
      <c r="AH40" s="765" t="s">
        <v>287</v>
      </c>
      <c r="AI40" s="765" t="s">
        <v>287</v>
      </c>
      <c r="AJ40" s="765"/>
      <c r="AK40" s="766"/>
      <c r="AL40" s="767" t="s">
        <v>287</v>
      </c>
      <c r="AM40" s="765" t="s">
        <v>287</v>
      </c>
      <c r="AN40" s="765" t="s">
        <v>287</v>
      </c>
      <c r="AO40" s="765"/>
      <c r="AP40" s="768"/>
      <c r="AQ40" s="576" t="s">
        <v>354</v>
      </c>
      <c r="AR40" s="577"/>
      <c r="AS40" s="577"/>
      <c r="AT40" s="577"/>
      <c r="AU40" s="577"/>
      <c r="AV40" s="577"/>
      <c r="AW40" s="577"/>
      <c r="AX40" s="578"/>
    </row>
    <row r="41" spans="3:50" ht="36.450000000000003" customHeight="1">
      <c r="C41" s="703" t="s">
        <v>356</v>
      </c>
      <c r="D41" s="627"/>
      <c r="E41" s="701" t="s">
        <v>350</v>
      </c>
      <c r="F41" s="702"/>
      <c r="G41" s="412" t="s">
        <v>351</v>
      </c>
      <c r="H41" s="412" t="s">
        <v>287</v>
      </c>
      <c r="I41" s="413" t="s">
        <v>287</v>
      </c>
      <c r="J41" s="414" t="s">
        <v>287</v>
      </c>
      <c r="K41" s="549"/>
      <c r="L41" s="550"/>
      <c r="M41" s="551"/>
      <c r="N41" s="552"/>
      <c r="O41" s="764" t="s">
        <v>287</v>
      </c>
      <c r="P41" s="765" t="s">
        <v>287</v>
      </c>
      <c r="Q41" s="765" t="s">
        <v>287</v>
      </c>
      <c r="R41" s="765" t="s">
        <v>287</v>
      </c>
      <c r="S41" s="765" t="s">
        <v>288</v>
      </c>
      <c r="T41" s="765" t="s">
        <v>287</v>
      </c>
      <c r="U41" s="765"/>
      <c r="V41" s="765"/>
      <c r="W41" s="766"/>
      <c r="X41" s="767" t="s">
        <v>287</v>
      </c>
      <c r="Y41" s="765" t="s">
        <v>287</v>
      </c>
      <c r="Z41" s="765" t="s">
        <v>287</v>
      </c>
      <c r="AA41" s="765"/>
      <c r="AB41" s="765"/>
      <c r="AC41" s="765"/>
      <c r="AD41" s="765"/>
      <c r="AE41" s="765"/>
      <c r="AF41" s="766"/>
      <c r="AG41" s="767" t="s">
        <v>287</v>
      </c>
      <c r="AH41" s="765" t="s">
        <v>287</v>
      </c>
      <c r="AI41" s="765" t="s">
        <v>287</v>
      </c>
      <c r="AJ41" s="765"/>
      <c r="AK41" s="766"/>
      <c r="AL41" s="767" t="s">
        <v>287</v>
      </c>
      <c r="AM41" s="765" t="s">
        <v>287</v>
      </c>
      <c r="AN41" s="765" t="s">
        <v>287</v>
      </c>
      <c r="AO41" s="765"/>
      <c r="AP41" s="768"/>
      <c r="AQ41" s="576" t="s">
        <v>354</v>
      </c>
      <c r="AR41" s="577"/>
      <c r="AS41" s="577"/>
      <c r="AT41" s="577"/>
      <c r="AU41" s="577"/>
      <c r="AV41" s="577"/>
      <c r="AW41" s="577"/>
      <c r="AX41" s="578"/>
    </row>
    <row r="42" spans="3:50" ht="36.450000000000003" customHeight="1">
      <c r="C42" s="704"/>
      <c r="D42" s="705"/>
      <c r="E42" s="701" t="s">
        <v>353</v>
      </c>
      <c r="F42" s="702"/>
      <c r="G42" s="412" t="s">
        <v>351</v>
      </c>
      <c r="H42" s="412" t="s">
        <v>287</v>
      </c>
      <c r="I42" s="413" t="s">
        <v>287</v>
      </c>
      <c r="J42" s="414" t="s">
        <v>287</v>
      </c>
      <c r="K42" s="549"/>
      <c r="L42" s="550"/>
      <c r="M42" s="551"/>
      <c r="N42" s="552"/>
      <c r="O42" s="764" t="s">
        <v>287</v>
      </c>
      <c r="P42" s="765" t="s">
        <v>287</v>
      </c>
      <c r="Q42" s="765" t="s">
        <v>287</v>
      </c>
      <c r="R42" s="765" t="s">
        <v>288</v>
      </c>
      <c r="S42" s="765" t="s">
        <v>288</v>
      </c>
      <c r="T42" s="765" t="s">
        <v>287</v>
      </c>
      <c r="U42" s="765"/>
      <c r="V42" s="765"/>
      <c r="W42" s="766"/>
      <c r="X42" s="767" t="s">
        <v>287</v>
      </c>
      <c r="Y42" s="765" t="s">
        <v>287</v>
      </c>
      <c r="Z42" s="765" t="s">
        <v>287</v>
      </c>
      <c r="AA42" s="765"/>
      <c r="AB42" s="765"/>
      <c r="AC42" s="765"/>
      <c r="AD42" s="765"/>
      <c r="AE42" s="765"/>
      <c r="AF42" s="766"/>
      <c r="AG42" s="767" t="s">
        <v>287</v>
      </c>
      <c r="AH42" s="765" t="s">
        <v>287</v>
      </c>
      <c r="AI42" s="765" t="s">
        <v>288</v>
      </c>
      <c r="AJ42" s="765"/>
      <c r="AK42" s="766"/>
      <c r="AL42" s="767" t="s">
        <v>287</v>
      </c>
      <c r="AM42" s="765" t="s">
        <v>287</v>
      </c>
      <c r="AN42" s="765" t="s">
        <v>287</v>
      </c>
      <c r="AO42" s="765"/>
      <c r="AP42" s="768"/>
      <c r="AQ42" s="576" t="s">
        <v>354</v>
      </c>
      <c r="AR42" s="577"/>
      <c r="AS42" s="577"/>
      <c r="AT42" s="577"/>
      <c r="AU42" s="577"/>
      <c r="AV42" s="577"/>
      <c r="AW42" s="577"/>
      <c r="AX42" s="578"/>
    </row>
    <row r="43" spans="3:50" ht="36.450000000000003" customHeight="1">
      <c r="C43" s="582"/>
      <c r="D43" s="706"/>
      <c r="E43" s="701" t="s">
        <v>355</v>
      </c>
      <c r="F43" s="702"/>
      <c r="G43" s="412" t="s">
        <v>351</v>
      </c>
      <c r="H43" s="412" t="s">
        <v>287</v>
      </c>
      <c r="I43" s="413" t="s">
        <v>287</v>
      </c>
      <c r="J43" s="414" t="s">
        <v>287</v>
      </c>
      <c r="K43" s="549"/>
      <c r="L43" s="550"/>
      <c r="M43" s="551"/>
      <c r="N43" s="552"/>
      <c r="O43" s="764" t="s">
        <v>287</v>
      </c>
      <c r="P43" s="765" t="s">
        <v>287</v>
      </c>
      <c r="Q43" s="765" t="s">
        <v>287</v>
      </c>
      <c r="R43" s="765" t="s">
        <v>288</v>
      </c>
      <c r="S43" s="765" t="s">
        <v>287</v>
      </c>
      <c r="T43" s="765" t="s">
        <v>287</v>
      </c>
      <c r="U43" s="765"/>
      <c r="V43" s="765"/>
      <c r="W43" s="766"/>
      <c r="X43" s="767" t="s">
        <v>287</v>
      </c>
      <c r="Y43" s="765" t="s">
        <v>287</v>
      </c>
      <c r="Z43" s="765" t="s">
        <v>287</v>
      </c>
      <c r="AA43" s="765"/>
      <c r="AB43" s="765"/>
      <c r="AC43" s="765"/>
      <c r="AD43" s="765"/>
      <c r="AE43" s="765"/>
      <c r="AF43" s="766"/>
      <c r="AG43" s="767" t="s">
        <v>287</v>
      </c>
      <c r="AH43" s="765" t="s">
        <v>287</v>
      </c>
      <c r="AI43" s="765" t="s">
        <v>287</v>
      </c>
      <c r="AJ43" s="765"/>
      <c r="AK43" s="766"/>
      <c r="AL43" s="767" t="s">
        <v>287</v>
      </c>
      <c r="AM43" s="765" t="s">
        <v>287</v>
      </c>
      <c r="AN43" s="765" t="s">
        <v>287</v>
      </c>
      <c r="AO43" s="765"/>
      <c r="AP43" s="768"/>
      <c r="AQ43" s="576" t="s">
        <v>354</v>
      </c>
      <c r="AR43" s="577"/>
      <c r="AS43" s="577"/>
      <c r="AT43" s="577"/>
      <c r="AU43" s="577"/>
      <c r="AV43" s="577"/>
      <c r="AW43" s="577"/>
      <c r="AX43" s="578"/>
    </row>
    <row r="44" spans="3:50" ht="36.450000000000003" customHeight="1">
      <c r="C44" s="703" t="s">
        <v>357</v>
      </c>
      <c r="D44" s="627"/>
      <c r="E44" s="701" t="s">
        <v>358</v>
      </c>
      <c r="F44" s="702"/>
      <c r="G44" s="412" t="s">
        <v>359</v>
      </c>
      <c r="H44" s="412" t="s">
        <v>287</v>
      </c>
      <c r="I44" s="413" t="s">
        <v>287</v>
      </c>
      <c r="J44" s="414" t="s">
        <v>287</v>
      </c>
      <c r="K44" s="549"/>
      <c r="L44" s="550"/>
      <c r="M44" s="551"/>
      <c r="N44" s="552"/>
      <c r="O44" s="764" t="s">
        <v>287</v>
      </c>
      <c r="P44" s="765" t="s">
        <v>287</v>
      </c>
      <c r="Q44" s="765" t="s">
        <v>287</v>
      </c>
      <c r="R44" s="765" t="s">
        <v>287</v>
      </c>
      <c r="S44" s="765" t="s">
        <v>288</v>
      </c>
      <c r="T44" s="765" t="s">
        <v>287</v>
      </c>
      <c r="U44" s="765"/>
      <c r="V44" s="765"/>
      <c r="W44" s="766"/>
      <c r="X44" s="767" t="s">
        <v>287</v>
      </c>
      <c r="Y44" s="765" t="s">
        <v>288</v>
      </c>
      <c r="Z44" s="765" t="s">
        <v>287</v>
      </c>
      <c r="AA44" s="765"/>
      <c r="AB44" s="765"/>
      <c r="AC44" s="765"/>
      <c r="AD44" s="765"/>
      <c r="AE44" s="765"/>
      <c r="AF44" s="766"/>
      <c r="AG44" s="767" t="s">
        <v>287</v>
      </c>
      <c r="AH44" s="765" t="s">
        <v>287</v>
      </c>
      <c r="AI44" s="765" t="s">
        <v>287</v>
      </c>
      <c r="AJ44" s="765"/>
      <c r="AK44" s="766"/>
      <c r="AL44" s="767" t="s">
        <v>287</v>
      </c>
      <c r="AM44" s="765" t="s">
        <v>288</v>
      </c>
      <c r="AN44" s="765" t="s">
        <v>287</v>
      </c>
      <c r="AO44" s="765"/>
      <c r="AP44" s="768"/>
      <c r="AQ44" s="565" t="s">
        <v>288</v>
      </c>
      <c r="AR44" s="566"/>
      <c r="AS44" s="566"/>
      <c r="AT44" s="566"/>
      <c r="AU44" s="566"/>
      <c r="AV44" s="566"/>
      <c r="AW44" s="566"/>
      <c r="AX44" s="567"/>
    </row>
    <row r="45" spans="3:50" ht="36.450000000000003" customHeight="1">
      <c r="C45" s="704"/>
      <c r="D45" s="705"/>
      <c r="E45" s="701" t="s">
        <v>353</v>
      </c>
      <c r="F45" s="702"/>
      <c r="G45" s="412" t="s">
        <v>359</v>
      </c>
      <c r="H45" s="412" t="s">
        <v>287</v>
      </c>
      <c r="I45" s="413" t="s">
        <v>287</v>
      </c>
      <c r="J45" s="414" t="s">
        <v>287</v>
      </c>
      <c r="K45" s="549"/>
      <c r="L45" s="550"/>
      <c r="M45" s="551"/>
      <c r="N45" s="552"/>
      <c r="O45" s="764" t="s">
        <v>287</v>
      </c>
      <c r="P45" s="765" t="s">
        <v>287</v>
      </c>
      <c r="Q45" s="765" t="s">
        <v>287</v>
      </c>
      <c r="R45" s="765" t="s">
        <v>288</v>
      </c>
      <c r="S45" s="765" t="s">
        <v>288</v>
      </c>
      <c r="T45" s="765" t="s">
        <v>287</v>
      </c>
      <c r="U45" s="765"/>
      <c r="V45" s="765"/>
      <c r="W45" s="766"/>
      <c r="X45" s="767" t="s">
        <v>287</v>
      </c>
      <c r="Y45" s="765" t="s">
        <v>288</v>
      </c>
      <c r="Z45" s="765" t="s">
        <v>287</v>
      </c>
      <c r="AA45" s="765"/>
      <c r="AB45" s="765"/>
      <c r="AC45" s="765"/>
      <c r="AD45" s="765"/>
      <c r="AE45" s="765"/>
      <c r="AF45" s="766"/>
      <c r="AG45" s="767" t="s">
        <v>287</v>
      </c>
      <c r="AH45" s="765" t="s">
        <v>287</v>
      </c>
      <c r="AI45" s="765" t="s">
        <v>288</v>
      </c>
      <c r="AJ45" s="765"/>
      <c r="AK45" s="766"/>
      <c r="AL45" s="767" t="s">
        <v>287</v>
      </c>
      <c r="AM45" s="765" t="s">
        <v>288</v>
      </c>
      <c r="AN45" s="765" t="s">
        <v>287</v>
      </c>
      <c r="AO45" s="765"/>
      <c r="AP45" s="768"/>
      <c r="AQ45" s="565" t="s">
        <v>288</v>
      </c>
      <c r="AR45" s="566"/>
      <c r="AS45" s="566"/>
      <c r="AT45" s="566"/>
      <c r="AU45" s="566"/>
      <c r="AV45" s="566"/>
      <c r="AW45" s="566"/>
      <c r="AX45" s="567"/>
    </row>
    <row r="46" spans="3:50" ht="36.450000000000003" customHeight="1">
      <c r="C46" s="582"/>
      <c r="D46" s="706"/>
      <c r="E46" s="701" t="s">
        <v>355</v>
      </c>
      <c r="F46" s="702"/>
      <c r="G46" s="412" t="s">
        <v>359</v>
      </c>
      <c r="H46" s="412" t="s">
        <v>287</v>
      </c>
      <c r="I46" s="413" t="s">
        <v>287</v>
      </c>
      <c r="J46" s="414" t="s">
        <v>287</v>
      </c>
      <c r="K46" s="549"/>
      <c r="L46" s="550"/>
      <c r="M46" s="551"/>
      <c r="N46" s="552"/>
      <c r="O46" s="764" t="s">
        <v>287</v>
      </c>
      <c r="P46" s="765" t="s">
        <v>287</v>
      </c>
      <c r="Q46" s="765" t="s">
        <v>287</v>
      </c>
      <c r="R46" s="765" t="s">
        <v>288</v>
      </c>
      <c r="S46" s="765" t="s">
        <v>287</v>
      </c>
      <c r="T46" s="765" t="s">
        <v>287</v>
      </c>
      <c r="U46" s="765"/>
      <c r="V46" s="765"/>
      <c r="W46" s="766"/>
      <c r="X46" s="767" t="s">
        <v>287</v>
      </c>
      <c r="Y46" s="765" t="s">
        <v>288</v>
      </c>
      <c r="Z46" s="765" t="s">
        <v>287</v>
      </c>
      <c r="AA46" s="765"/>
      <c r="AB46" s="765"/>
      <c r="AC46" s="765"/>
      <c r="AD46" s="765"/>
      <c r="AE46" s="765"/>
      <c r="AF46" s="766"/>
      <c r="AG46" s="767" t="s">
        <v>287</v>
      </c>
      <c r="AH46" s="765" t="s">
        <v>287</v>
      </c>
      <c r="AI46" s="765" t="s">
        <v>287</v>
      </c>
      <c r="AJ46" s="765"/>
      <c r="AK46" s="766"/>
      <c r="AL46" s="767" t="s">
        <v>287</v>
      </c>
      <c r="AM46" s="765" t="s">
        <v>288</v>
      </c>
      <c r="AN46" s="765" t="s">
        <v>287</v>
      </c>
      <c r="AO46" s="765"/>
      <c r="AP46" s="768"/>
      <c r="AQ46" s="565" t="s">
        <v>288</v>
      </c>
      <c r="AR46" s="566"/>
      <c r="AS46" s="566"/>
      <c r="AT46" s="566"/>
      <c r="AU46" s="566"/>
      <c r="AV46" s="566"/>
      <c r="AW46" s="566"/>
      <c r="AX46" s="567"/>
    </row>
    <row r="47" spans="3:50" ht="36.450000000000003" customHeight="1">
      <c r="C47" s="568" t="s">
        <v>360</v>
      </c>
      <c r="D47" s="698"/>
      <c r="E47" s="701" t="s">
        <v>288</v>
      </c>
      <c r="F47" s="702"/>
      <c r="G47" s="412" t="s">
        <v>361</v>
      </c>
      <c r="H47" s="412" t="s">
        <v>287</v>
      </c>
      <c r="I47" s="413" t="s">
        <v>288</v>
      </c>
      <c r="J47" s="414" t="s">
        <v>288</v>
      </c>
      <c r="K47" s="549"/>
      <c r="L47" s="550"/>
      <c r="M47" s="551"/>
      <c r="N47" s="552"/>
      <c r="O47" s="764" t="s">
        <v>287</v>
      </c>
      <c r="P47" s="765" t="s">
        <v>287</v>
      </c>
      <c r="Q47" s="765" t="s">
        <v>287</v>
      </c>
      <c r="R47" s="765" t="s">
        <v>288</v>
      </c>
      <c r="S47" s="765" t="s">
        <v>288</v>
      </c>
      <c r="T47" s="765" t="s">
        <v>288</v>
      </c>
      <c r="U47" s="765"/>
      <c r="V47" s="765"/>
      <c r="W47" s="766"/>
      <c r="X47" s="767" t="s">
        <v>287</v>
      </c>
      <c r="Y47" s="765" t="s">
        <v>287</v>
      </c>
      <c r="Z47" s="765" t="s">
        <v>288</v>
      </c>
      <c r="AA47" s="765"/>
      <c r="AB47" s="765"/>
      <c r="AC47" s="765"/>
      <c r="AD47" s="765"/>
      <c r="AE47" s="765"/>
      <c r="AF47" s="766"/>
      <c r="AG47" s="767" t="s">
        <v>287</v>
      </c>
      <c r="AH47" s="765" t="s">
        <v>287</v>
      </c>
      <c r="AI47" s="765" t="s">
        <v>288</v>
      </c>
      <c r="AJ47" s="765"/>
      <c r="AK47" s="766"/>
      <c r="AL47" s="767" t="s">
        <v>288</v>
      </c>
      <c r="AM47" s="765" t="s">
        <v>288</v>
      </c>
      <c r="AN47" s="765" t="s">
        <v>288</v>
      </c>
      <c r="AO47" s="765"/>
      <c r="AP47" s="768"/>
      <c r="AQ47" s="565" t="s">
        <v>288</v>
      </c>
      <c r="AR47" s="566"/>
      <c r="AS47" s="566"/>
      <c r="AT47" s="566"/>
      <c r="AU47" s="566"/>
      <c r="AV47" s="566"/>
      <c r="AW47" s="566"/>
      <c r="AX47" s="567"/>
    </row>
    <row r="48" spans="3:50" ht="36.450000000000003" customHeight="1">
      <c r="C48" s="703" t="s">
        <v>362</v>
      </c>
      <c r="D48" s="627"/>
      <c r="E48" s="701" t="s">
        <v>358</v>
      </c>
      <c r="F48" s="702"/>
      <c r="G48" s="412" t="s">
        <v>363</v>
      </c>
      <c r="H48" s="412" t="s">
        <v>287</v>
      </c>
      <c r="I48" s="413" t="s">
        <v>287</v>
      </c>
      <c r="J48" s="414" t="s">
        <v>287</v>
      </c>
      <c r="K48" s="549"/>
      <c r="L48" s="550"/>
      <c r="M48" s="551"/>
      <c r="N48" s="552"/>
      <c r="O48" s="764" t="s">
        <v>287</v>
      </c>
      <c r="P48" s="765" t="s">
        <v>287</v>
      </c>
      <c r="Q48" s="765" t="s">
        <v>287</v>
      </c>
      <c r="R48" s="765" t="s">
        <v>287</v>
      </c>
      <c r="S48" s="765" t="s">
        <v>288</v>
      </c>
      <c r="T48" s="765" t="s">
        <v>287</v>
      </c>
      <c r="U48" s="765"/>
      <c r="V48" s="765"/>
      <c r="W48" s="766"/>
      <c r="X48" s="767" t="s">
        <v>287</v>
      </c>
      <c r="Y48" s="765" t="s">
        <v>288</v>
      </c>
      <c r="Z48" s="765" t="s">
        <v>287</v>
      </c>
      <c r="AA48" s="765"/>
      <c r="AB48" s="765"/>
      <c r="AC48" s="765"/>
      <c r="AD48" s="765"/>
      <c r="AE48" s="765"/>
      <c r="AF48" s="766"/>
      <c r="AG48" s="767" t="s">
        <v>287</v>
      </c>
      <c r="AH48" s="765" t="s">
        <v>287</v>
      </c>
      <c r="AI48" s="765" t="s">
        <v>287</v>
      </c>
      <c r="AJ48" s="765"/>
      <c r="AK48" s="766"/>
      <c r="AL48" s="767" t="s">
        <v>287</v>
      </c>
      <c r="AM48" s="765" t="s">
        <v>287</v>
      </c>
      <c r="AN48" s="765" t="s">
        <v>287</v>
      </c>
      <c r="AO48" s="765"/>
      <c r="AP48" s="768"/>
      <c r="AQ48" s="565" t="s">
        <v>288</v>
      </c>
      <c r="AR48" s="566"/>
      <c r="AS48" s="566"/>
      <c r="AT48" s="566"/>
      <c r="AU48" s="566"/>
      <c r="AV48" s="566"/>
      <c r="AW48" s="566"/>
      <c r="AX48" s="567"/>
    </row>
    <row r="49" spans="3:50" ht="36.450000000000003" customHeight="1">
      <c r="C49" s="704"/>
      <c r="D49" s="705"/>
      <c r="E49" s="701" t="s">
        <v>353</v>
      </c>
      <c r="F49" s="702"/>
      <c r="G49" s="412" t="s">
        <v>363</v>
      </c>
      <c r="H49" s="412" t="s">
        <v>287</v>
      </c>
      <c r="I49" s="413" t="s">
        <v>287</v>
      </c>
      <c r="J49" s="414" t="s">
        <v>287</v>
      </c>
      <c r="K49" s="361"/>
      <c r="L49" s="362"/>
      <c r="M49" s="363"/>
      <c r="N49" s="364"/>
      <c r="O49" s="764" t="s">
        <v>287</v>
      </c>
      <c r="P49" s="765" t="s">
        <v>287</v>
      </c>
      <c r="Q49" s="765" t="s">
        <v>287</v>
      </c>
      <c r="R49" s="765" t="s">
        <v>288</v>
      </c>
      <c r="S49" s="765" t="s">
        <v>288</v>
      </c>
      <c r="T49" s="765" t="s">
        <v>287</v>
      </c>
      <c r="U49" s="765"/>
      <c r="V49" s="765"/>
      <c r="W49" s="766"/>
      <c r="X49" s="767" t="s">
        <v>287</v>
      </c>
      <c r="Y49" s="765" t="s">
        <v>288</v>
      </c>
      <c r="Z49" s="765" t="s">
        <v>287</v>
      </c>
      <c r="AA49" s="765"/>
      <c r="AB49" s="765"/>
      <c r="AC49" s="765"/>
      <c r="AD49" s="765"/>
      <c r="AE49" s="765"/>
      <c r="AF49" s="766"/>
      <c r="AG49" s="767" t="s">
        <v>287</v>
      </c>
      <c r="AH49" s="765" t="s">
        <v>287</v>
      </c>
      <c r="AI49" s="765" t="s">
        <v>288</v>
      </c>
      <c r="AJ49" s="765"/>
      <c r="AK49" s="766"/>
      <c r="AL49" s="767" t="s">
        <v>287</v>
      </c>
      <c r="AM49" s="765" t="s">
        <v>287</v>
      </c>
      <c r="AN49" s="765" t="s">
        <v>287</v>
      </c>
      <c r="AO49" s="765"/>
      <c r="AP49" s="768"/>
      <c r="AQ49" s="565" t="s">
        <v>288</v>
      </c>
      <c r="AR49" s="566"/>
      <c r="AS49" s="566"/>
      <c r="AT49" s="566"/>
      <c r="AU49" s="566"/>
      <c r="AV49" s="566"/>
      <c r="AW49" s="566"/>
      <c r="AX49" s="567"/>
    </row>
    <row r="50" spans="3:50" ht="36.450000000000003" customHeight="1">
      <c r="C50" s="704"/>
      <c r="D50" s="705"/>
      <c r="E50" s="701" t="s">
        <v>355</v>
      </c>
      <c r="F50" s="702"/>
      <c r="G50" s="412" t="s">
        <v>363</v>
      </c>
      <c r="H50" s="412" t="s">
        <v>287</v>
      </c>
      <c r="I50" s="413" t="s">
        <v>287</v>
      </c>
      <c r="J50" s="414" t="s">
        <v>287</v>
      </c>
      <c r="K50" s="361"/>
      <c r="L50" s="362"/>
      <c r="M50" s="363"/>
      <c r="N50" s="364"/>
      <c r="O50" s="764" t="s">
        <v>287</v>
      </c>
      <c r="P50" s="765" t="s">
        <v>287</v>
      </c>
      <c r="Q50" s="765" t="s">
        <v>287</v>
      </c>
      <c r="R50" s="765" t="s">
        <v>288</v>
      </c>
      <c r="S50" s="765" t="s">
        <v>287</v>
      </c>
      <c r="T50" s="765" t="s">
        <v>287</v>
      </c>
      <c r="U50" s="765"/>
      <c r="V50" s="765"/>
      <c r="W50" s="766"/>
      <c r="X50" s="767" t="s">
        <v>287</v>
      </c>
      <c r="Y50" s="765" t="s">
        <v>288</v>
      </c>
      <c r="Z50" s="765" t="s">
        <v>287</v>
      </c>
      <c r="AA50" s="765"/>
      <c r="AB50" s="765"/>
      <c r="AC50" s="765"/>
      <c r="AD50" s="765"/>
      <c r="AE50" s="765"/>
      <c r="AF50" s="766"/>
      <c r="AG50" s="767" t="s">
        <v>287</v>
      </c>
      <c r="AH50" s="765" t="s">
        <v>287</v>
      </c>
      <c r="AI50" s="765" t="s">
        <v>287</v>
      </c>
      <c r="AJ50" s="765"/>
      <c r="AK50" s="766"/>
      <c r="AL50" s="767" t="s">
        <v>287</v>
      </c>
      <c r="AM50" s="765" t="s">
        <v>287</v>
      </c>
      <c r="AN50" s="765" t="s">
        <v>287</v>
      </c>
      <c r="AO50" s="765"/>
      <c r="AP50" s="768"/>
      <c r="AQ50" s="565" t="s">
        <v>288</v>
      </c>
      <c r="AR50" s="566"/>
      <c r="AS50" s="566"/>
      <c r="AT50" s="566"/>
      <c r="AU50" s="566"/>
      <c r="AV50" s="566"/>
      <c r="AW50" s="566"/>
      <c r="AX50" s="567"/>
    </row>
    <row r="51" spans="3:50" ht="34.049999999999997" customHeight="1">
      <c r="C51" s="582"/>
      <c r="D51" s="706"/>
      <c r="E51" s="701" t="s">
        <v>364</v>
      </c>
      <c r="F51" s="702"/>
      <c r="G51" s="416" t="s">
        <v>365</v>
      </c>
      <c r="H51" s="412" t="s">
        <v>287</v>
      </c>
      <c r="I51" s="413" t="s">
        <v>288</v>
      </c>
      <c r="J51" s="414" t="s">
        <v>288</v>
      </c>
      <c r="K51" s="361"/>
      <c r="L51" s="362"/>
      <c r="M51" s="363"/>
      <c r="N51" s="364"/>
      <c r="O51" s="764" t="s">
        <v>287</v>
      </c>
      <c r="P51" s="765" t="s">
        <v>287</v>
      </c>
      <c r="Q51" s="765" t="s">
        <v>287</v>
      </c>
      <c r="R51" s="765" t="s">
        <v>288</v>
      </c>
      <c r="S51" s="765" t="s">
        <v>288</v>
      </c>
      <c r="T51" s="765" t="s">
        <v>287</v>
      </c>
      <c r="U51" s="765"/>
      <c r="V51" s="765"/>
      <c r="W51" s="766"/>
      <c r="X51" s="767" t="s">
        <v>287</v>
      </c>
      <c r="Y51" s="765" t="s">
        <v>287</v>
      </c>
      <c r="Z51" s="765" t="s">
        <v>288</v>
      </c>
      <c r="AA51" s="765"/>
      <c r="AB51" s="765"/>
      <c r="AC51" s="765"/>
      <c r="AD51" s="765"/>
      <c r="AE51" s="765"/>
      <c r="AF51" s="766"/>
      <c r="AG51" s="767" t="s">
        <v>287</v>
      </c>
      <c r="AH51" s="765" t="s">
        <v>287</v>
      </c>
      <c r="AI51" s="765" t="s">
        <v>288</v>
      </c>
      <c r="AJ51" s="765"/>
      <c r="AK51" s="766"/>
      <c r="AL51" s="767" t="s">
        <v>287</v>
      </c>
      <c r="AM51" s="765" t="s">
        <v>287</v>
      </c>
      <c r="AN51" s="765" t="s">
        <v>288</v>
      </c>
      <c r="AO51" s="765"/>
      <c r="AP51" s="768"/>
      <c r="AQ51" s="565" t="s">
        <v>288</v>
      </c>
      <c r="AR51" s="566"/>
      <c r="AS51" s="566"/>
      <c r="AT51" s="566"/>
      <c r="AU51" s="566"/>
      <c r="AV51" s="566"/>
      <c r="AW51" s="566"/>
      <c r="AX51" s="567"/>
    </row>
    <row r="52" spans="3:50" ht="34.049999999999997" customHeight="1" thickBot="1">
      <c r="C52" s="568" t="s">
        <v>366</v>
      </c>
      <c r="D52" s="698"/>
      <c r="E52" s="699" t="s">
        <v>288</v>
      </c>
      <c r="F52" s="700"/>
      <c r="G52" s="417" t="s">
        <v>367</v>
      </c>
      <c r="H52" s="418" t="s">
        <v>287</v>
      </c>
      <c r="I52" s="419" t="s">
        <v>288</v>
      </c>
      <c r="J52" s="420" t="s">
        <v>288</v>
      </c>
      <c r="K52" s="361"/>
      <c r="L52" s="362"/>
      <c r="M52" s="363"/>
      <c r="N52" s="364"/>
      <c r="O52" s="764" t="s">
        <v>287</v>
      </c>
      <c r="P52" s="765" t="s">
        <v>287</v>
      </c>
      <c r="Q52" s="765" t="s">
        <v>287</v>
      </c>
      <c r="R52" s="765" t="s">
        <v>288</v>
      </c>
      <c r="S52" s="765" t="s">
        <v>288</v>
      </c>
      <c r="T52" s="765" t="s">
        <v>288</v>
      </c>
      <c r="U52" s="765"/>
      <c r="V52" s="765"/>
      <c r="W52" s="766"/>
      <c r="X52" s="767" t="s">
        <v>287</v>
      </c>
      <c r="Y52" s="765" t="s">
        <v>287</v>
      </c>
      <c r="Z52" s="765" t="s">
        <v>288</v>
      </c>
      <c r="AA52" s="765"/>
      <c r="AB52" s="765"/>
      <c r="AC52" s="765"/>
      <c r="AD52" s="765"/>
      <c r="AE52" s="765"/>
      <c r="AF52" s="766"/>
      <c r="AG52" s="767" t="s">
        <v>287</v>
      </c>
      <c r="AH52" s="765" t="s">
        <v>287</v>
      </c>
      <c r="AI52" s="765" t="s">
        <v>288</v>
      </c>
      <c r="AJ52" s="765"/>
      <c r="AK52" s="766"/>
      <c r="AL52" s="767" t="s">
        <v>288</v>
      </c>
      <c r="AM52" s="765" t="s">
        <v>288</v>
      </c>
      <c r="AN52" s="765" t="s">
        <v>288</v>
      </c>
      <c r="AO52" s="765"/>
      <c r="AP52" s="768"/>
      <c r="AQ52" s="565" t="s">
        <v>288</v>
      </c>
      <c r="AR52" s="566"/>
      <c r="AS52" s="566"/>
      <c r="AT52" s="566"/>
      <c r="AU52" s="566"/>
      <c r="AV52" s="566"/>
      <c r="AW52" s="566"/>
      <c r="AX52" s="567"/>
    </row>
    <row r="53" spans="3:50" ht="6.45" customHeight="1">
      <c r="C53" s="346"/>
      <c r="D53" s="347"/>
      <c r="E53" s="355"/>
      <c r="F53" s="356"/>
      <c r="G53" s="357"/>
      <c r="H53" s="412"/>
      <c r="I53" s="413"/>
      <c r="J53" s="360"/>
      <c r="K53" s="361"/>
      <c r="L53" s="362"/>
      <c r="M53" s="363"/>
      <c r="N53" s="364"/>
      <c r="O53" s="415"/>
      <c r="P53" s="366"/>
      <c r="Q53" s="366"/>
      <c r="R53" s="366"/>
      <c r="S53" s="366"/>
      <c r="T53" s="366"/>
      <c r="U53" s="366"/>
      <c r="V53" s="366"/>
      <c r="W53" s="367"/>
      <c r="X53" s="368"/>
      <c r="Y53" s="366"/>
      <c r="Z53" s="366"/>
      <c r="AA53" s="366"/>
      <c r="AB53" s="366"/>
      <c r="AC53" s="366"/>
      <c r="AD53" s="366"/>
      <c r="AE53" s="366"/>
      <c r="AF53" s="367"/>
      <c r="AG53" s="368"/>
      <c r="AH53" s="366"/>
      <c r="AI53" s="366"/>
      <c r="AJ53" s="366"/>
      <c r="AK53" s="367"/>
      <c r="AL53" s="368"/>
      <c r="AM53" s="366"/>
      <c r="AN53" s="366"/>
      <c r="AO53" s="366"/>
      <c r="AP53" s="369"/>
      <c r="AQ53" s="370"/>
      <c r="AR53" s="371"/>
      <c r="AS53" s="371"/>
      <c r="AT53" s="371"/>
      <c r="AU53" s="371"/>
      <c r="AV53" s="371"/>
      <c r="AW53" s="371"/>
      <c r="AX53" s="372"/>
    </row>
    <row r="54" spans="3:50" ht="6.45" customHeight="1">
      <c r="C54" s="568"/>
      <c r="D54" s="569"/>
      <c r="E54" s="570"/>
      <c r="F54" s="571"/>
      <c r="G54" s="421"/>
      <c r="H54" s="422"/>
      <c r="I54" s="423"/>
      <c r="J54" s="424"/>
      <c r="K54" s="549"/>
      <c r="L54" s="550"/>
      <c r="M54" s="551"/>
      <c r="N54" s="552"/>
      <c r="O54" s="415"/>
      <c r="P54" s="366"/>
      <c r="Q54" s="366"/>
      <c r="R54" s="366"/>
      <c r="S54" s="366"/>
      <c r="T54" s="366"/>
      <c r="U54" s="366"/>
      <c r="V54" s="366"/>
      <c r="W54" s="367"/>
      <c r="X54" s="368"/>
      <c r="Y54" s="366"/>
      <c r="Z54" s="366"/>
      <c r="AA54" s="366"/>
      <c r="AB54" s="366"/>
      <c r="AC54" s="366"/>
      <c r="AD54" s="366"/>
      <c r="AE54" s="366"/>
      <c r="AF54" s="367"/>
      <c r="AG54" s="368"/>
      <c r="AH54" s="366"/>
      <c r="AI54" s="366"/>
      <c r="AJ54" s="366"/>
      <c r="AK54" s="367"/>
      <c r="AL54" s="368"/>
      <c r="AM54" s="366"/>
      <c r="AN54" s="366"/>
      <c r="AO54" s="366"/>
      <c r="AP54" s="369"/>
      <c r="AQ54" s="565"/>
      <c r="AR54" s="566"/>
      <c r="AS54" s="566"/>
      <c r="AT54" s="566"/>
      <c r="AU54" s="566"/>
      <c r="AV54" s="566"/>
      <c r="AW54" s="566"/>
      <c r="AX54" s="567"/>
    </row>
    <row r="55" spans="3:50" ht="6.45" customHeight="1">
      <c r="C55" s="568"/>
      <c r="D55" s="569"/>
      <c r="E55" s="570"/>
      <c r="F55" s="571"/>
      <c r="G55" s="421"/>
      <c r="H55" s="422"/>
      <c r="I55" s="423"/>
      <c r="J55" s="424"/>
      <c r="K55" s="549"/>
      <c r="L55" s="550"/>
      <c r="M55" s="551"/>
      <c r="N55" s="552"/>
      <c r="O55" s="415"/>
      <c r="P55" s="366"/>
      <c r="Q55" s="366"/>
      <c r="R55" s="366"/>
      <c r="S55" s="366"/>
      <c r="T55" s="366"/>
      <c r="U55" s="366"/>
      <c r="V55" s="366"/>
      <c r="W55" s="367"/>
      <c r="X55" s="368"/>
      <c r="Y55" s="366"/>
      <c r="Z55" s="366"/>
      <c r="AA55" s="366"/>
      <c r="AB55" s="366"/>
      <c r="AC55" s="366"/>
      <c r="AD55" s="366"/>
      <c r="AE55" s="366"/>
      <c r="AF55" s="367"/>
      <c r="AG55" s="368"/>
      <c r="AH55" s="366"/>
      <c r="AI55" s="366"/>
      <c r="AJ55" s="366"/>
      <c r="AK55" s="367"/>
      <c r="AL55" s="368"/>
      <c r="AM55" s="366"/>
      <c r="AN55" s="366"/>
      <c r="AO55" s="366"/>
      <c r="AP55" s="369"/>
      <c r="AQ55" s="565"/>
      <c r="AR55" s="566"/>
      <c r="AS55" s="566"/>
      <c r="AT55" s="566"/>
      <c r="AU55" s="566"/>
      <c r="AV55" s="566"/>
      <c r="AW55" s="566"/>
      <c r="AX55" s="567"/>
    </row>
    <row r="56" spans="3:50" ht="6.45" customHeight="1">
      <c r="C56" s="568"/>
      <c r="D56" s="569"/>
      <c r="E56" s="570"/>
      <c r="F56" s="571"/>
      <c r="G56" s="421"/>
      <c r="H56" s="422"/>
      <c r="I56" s="423"/>
      <c r="J56" s="424"/>
      <c r="K56" s="549"/>
      <c r="L56" s="550"/>
      <c r="M56" s="551"/>
      <c r="N56" s="552"/>
      <c r="O56" s="415"/>
      <c r="P56" s="366"/>
      <c r="Q56" s="366"/>
      <c r="R56" s="366"/>
      <c r="S56" s="366"/>
      <c r="T56" s="366"/>
      <c r="U56" s="366"/>
      <c r="V56" s="366"/>
      <c r="W56" s="367"/>
      <c r="X56" s="368"/>
      <c r="Y56" s="366"/>
      <c r="Z56" s="366"/>
      <c r="AA56" s="366"/>
      <c r="AB56" s="366"/>
      <c r="AC56" s="366"/>
      <c r="AD56" s="366"/>
      <c r="AE56" s="366"/>
      <c r="AF56" s="367"/>
      <c r="AG56" s="368"/>
      <c r="AH56" s="366"/>
      <c r="AI56" s="366"/>
      <c r="AJ56" s="366"/>
      <c r="AK56" s="367"/>
      <c r="AL56" s="368"/>
      <c r="AM56" s="366"/>
      <c r="AN56" s="366"/>
      <c r="AO56" s="366"/>
      <c r="AP56" s="369"/>
      <c r="AQ56" s="565"/>
      <c r="AR56" s="566"/>
      <c r="AS56" s="566"/>
      <c r="AT56" s="566"/>
      <c r="AU56" s="566"/>
      <c r="AV56" s="566"/>
      <c r="AW56" s="566"/>
      <c r="AX56" s="567"/>
    </row>
    <row r="57" spans="3:50" ht="6.45" customHeight="1">
      <c r="C57" s="373"/>
      <c r="D57" s="374"/>
      <c r="E57" s="342"/>
      <c r="F57" s="343"/>
      <c r="G57" s="375"/>
      <c r="H57" s="425"/>
      <c r="I57" s="426"/>
      <c r="J57" s="378"/>
      <c r="K57" s="549"/>
      <c r="L57" s="550"/>
      <c r="M57" s="551"/>
      <c r="N57" s="552"/>
      <c r="O57" s="427"/>
      <c r="P57" s="380"/>
      <c r="Q57" s="380"/>
      <c r="R57" s="380"/>
      <c r="S57" s="380"/>
      <c r="T57" s="380"/>
      <c r="U57" s="380"/>
      <c r="V57" s="380"/>
      <c r="W57" s="381"/>
      <c r="X57" s="382"/>
      <c r="Y57" s="380"/>
      <c r="Z57" s="380"/>
      <c r="AA57" s="380"/>
      <c r="AB57" s="380"/>
      <c r="AC57" s="380"/>
      <c r="AD57" s="380"/>
      <c r="AE57" s="380"/>
      <c r="AF57" s="381"/>
      <c r="AG57" s="382"/>
      <c r="AH57" s="380"/>
      <c r="AI57" s="380"/>
      <c r="AJ57" s="380"/>
      <c r="AK57" s="381"/>
      <c r="AL57" s="382"/>
      <c r="AM57" s="380"/>
      <c r="AN57" s="380"/>
      <c r="AO57" s="380"/>
      <c r="AP57" s="383"/>
      <c r="AQ57" s="384"/>
      <c r="AR57" s="385"/>
      <c r="AS57" s="385"/>
      <c r="AT57" s="385"/>
      <c r="AU57" s="385"/>
      <c r="AV57" s="385"/>
      <c r="AW57" s="385"/>
      <c r="AX57" s="386"/>
    </row>
    <row r="58" spans="3:50" ht="6.45" customHeight="1" thickBot="1">
      <c r="C58" s="553"/>
      <c r="D58" s="554"/>
      <c r="E58" s="555"/>
      <c r="F58" s="556"/>
      <c r="G58" s="428"/>
      <c r="H58" s="429"/>
      <c r="I58" s="430"/>
      <c r="J58" s="431"/>
      <c r="K58" s="561"/>
      <c r="L58" s="562"/>
      <c r="M58" s="563"/>
      <c r="N58" s="564"/>
      <c r="O58" s="432"/>
      <c r="P58" s="388"/>
      <c r="Q58" s="388"/>
      <c r="R58" s="388"/>
      <c r="S58" s="388"/>
      <c r="T58" s="388"/>
      <c r="U58" s="388"/>
      <c r="V58" s="388"/>
      <c r="W58" s="389"/>
      <c r="X58" s="390"/>
      <c r="Y58" s="388"/>
      <c r="Z58" s="388"/>
      <c r="AA58" s="388"/>
      <c r="AB58" s="388"/>
      <c r="AC58" s="388"/>
      <c r="AD58" s="388"/>
      <c r="AE58" s="388"/>
      <c r="AF58" s="389"/>
      <c r="AG58" s="390"/>
      <c r="AH58" s="388"/>
      <c r="AI58" s="388"/>
      <c r="AJ58" s="388"/>
      <c r="AK58" s="389"/>
      <c r="AL58" s="390"/>
      <c r="AM58" s="388"/>
      <c r="AN58" s="388"/>
      <c r="AO58" s="388"/>
      <c r="AP58" s="391"/>
      <c r="AQ58" s="546"/>
      <c r="AR58" s="547"/>
      <c r="AS58" s="547"/>
      <c r="AT58" s="547"/>
      <c r="AU58" s="547"/>
      <c r="AV58" s="547"/>
      <c r="AW58" s="547"/>
      <c r="AX58" s="548"/>
    </row>
  </sheetData>
  <mergeCells count="140">
    <mergeCell ref="K4:AX4"/>
    <mergeCell ref="E5:F5"/>
    <mergeCell ref="G5:H5"/>
    <mergeCell ref="I5:J5"/>
    <mergeCell ref="M5:V5"/>
    <mergeCell ref="C6:D14"/>
    <mergeCell ref="E6:F14"/>
    <mergeCell ref="G6:H14"/>
    <mergeCell ref="I6:J14"/>
    <mergeCell ref="C15:D23"/>
    <mergeCell ref="E15:F23"/>
    <mergeCell ref="G15:H23"/>
    <mergeCell ref="I15:J23"/>
    <mergeCell ref="C4:D5"/>
    <mergeCell ref="E4:H4"/>
    <mergeCell ref="I4:J4"/>
    <mergeCell ref="AQ35:AX37"/>
    <mergeCell ref="E36:F37"/>
    <mergeCell ref="G36:G37"/>
    <mergeCell ref="H36:I36"/>
    <mergeCell ref="J36:J37"/>
    <mergeCell ref="K36:L37"/>
    <mergeCell ref="C24:D33"/>
    <mergeCell ref="E24:F33"/>
    <mergeCell ref="G24:H33"/>
    <mergeCell ref="I24:J28"/>
    <mergeCell ref="I29:J33"/>
    <mergeCell ref="W29:AJ29"/>
    <mergeCell ref="X36:X37"/>
    <mergeCell ref="Y36:Y37"/>
    <mergeCell ref="M36:N37"/>
    <mergeCell ref="O36:O37"/>
    <mergeCell ref="P36:P37"/>
    <mergeCell ref="Q36:Q37"/>
    <mergeCell ref="R36:R37"/>
    <mergeCell ref="S36:S37"/>
    <mergeCell ref="C35:D37"/>
    <mergeCell ref="E35:J35"/>
    <mergeCell ref="K35:N35"/>
    <mergeCell ref="O35:AP35"/>
    <mergeCell ref="AM36:AM37"/>
    <mergeCell ref="AN36:AN37"/>
    <mergeCell ref="AO36:AO37"/>
    <mergeCell ref="AP36:AP37"/>
    <mergeCell ref="C38:D40"/>
    <mergeCell ref="E38:F38"/>
    <mergeCell ref="K38:L38"/>
    <mergeCell ref="M38:N38"/>
    <mergeCell ref="AF36:AF37"/>
    <mergeCell ref="AG36:AG37"/>
    <mergeCell ref="AH36:AH37"/>
    <mergeCell ref="AI36:AI37"/>
    <mergeCell ref="AJ36:AJ37"/>
    <mergeCell ref="AL36:AL37"/>
    <mergeCell ref="Z36:Z37"/>
    <mergeCell ref="AA36:AA37"/>
    <mergeCell ref="AB36:AB37"/>
    <mergeCell ref="AC36:AC37"/>
    <mergeCell ref="AD36:AD37"/>
    <mergeCell ref="AE36:AE37"/>
    <mergeCell ref="T36:T37"/>
    <mergeCell ref="U36:U37"/>
    <mergeCell ref="V36:V37"/>
    <mergeCell ref="W36:W37"/>
    <mergeCell ref="AQ38:AX38"/>
    <mergeCell ref="E39:F39"/>
    <mergeCell ref="K39:L39"/>
    <mergeCell ref="M39:N39"/>
    <mergeCell ref="AQ39:AX39"/>
    <mergeCell ref="E40:F40"/>
    <mergeCell ref="K40:L40"/>
    <mergeCell ref="M40:N40"/>
    <mergeCell ref="AQ40:AX40"/>
    <mergeCell ref="C44:D46"/>
    <mergeCell ref="E44:F44"/>
    <mergeCell ref="K44:L44"/>
    <mergeCell ref="M44:N44"/>
    <mergeCell ref="AQ44:AX44"/>
    <mergeCell ref="E45:F45"/>
    <mergeCell ref="K45:L45"/>
    <mergeCell ref="C41:D43"/>
    <mergeCell ref="E41:F41"/>
    <mergeCell ref="K41:L41"/>
    <mergeCell ref="M41:N41"/>
    <mergeCell ref="AQ41:AX41"/>
    <mergeCell ref="E42:F42"/>
    <mergeCell ref="K42:L42"/>
    <mergeCell ref="M42:N42"/>
    <mergeCell ref="AQ42:AX42"/>
    <mergeCell ref="E43:F43"/>
    <mergeCell ref="M45:N45"/>
    <mergeCell ref="AQ45:AX45"/>
    <mergeCell ref="E46:F46"/>
    <mergeCell ref="K46:L46"/>
    <mergeCell ref="M46:N46"/>
    <mergeCell ref="AQ46:AX46"/>
    <mergeCell ref="K43:L43"/>
    <mergeCell ref="M43:N43"/>
    <mergeCell ref="AQ43:AX43"/>
    <mergeCell ref="C47:D47"/>
    <mergeCell ref="E47:F47"/>
    <mergeCell ref="K47:L47"/>
    <mergeCell ref="M47:N47"/>
    <mergeCell ref="AQ47:AX47"/>
    <mergeCell ref="C48:D51"/>
    <mergeCell ref="E48:F48"/>
    <mergeCell ref="K48:L48"/>
    <mergeCell ref="M48:N48"/>
    <mergeCell ref="AQ48:AX48"/>
    <mergeCell ref="C52:D52"/>
    <mergeCell ref="E52:F52"/>
    <mergeCell ref="AQ52:AX52"/>
    <mergeCell ref="C54:D54"/>
    <mergeCell ref="E54:F54"/>
    <mergeCell ref="K54:L54"/>
    <mergeCell ref="M54:N54"/>
    <mergeCell ref="AQ54:AX54"/>
    <mergeCell ref="E49:F49"/>
    <mergeCell ref="AQ49:AX49"/>
    <mergeCell ref="E50:F50"/>
    <mergeCell ref="AQ50:AX50"/>
    <mergeCell ref="E51:F51"/>
    <mergeCell ref="AQ51:AX51"/>
    <mergeCell ref="AQ58:AX58"/>
    <mergeCell ref="K57:L57"/>
    <mergeCell ref="M57:N57"/>
    <mergeCell ref="C58:D58"/>
    <mergeCell ref="E58:F58"/>
    <mergeCell ref="K58:L58"/>
    <mergeCell ref="M58:N58"/>
    <mergeCell ref="C55:D55"/>
    <mergeCell ref="E55:F55"/>
    <mergeCell ref="K55:L55"/>
    <mergeCell ref="M55:N55"/>
    <mergeCell ref="AQ55:AX55"/>
    <mergeCell ref="C56:D56"/>
    <mergeCell ref="E56:F56"/>
    <mergeCell ref="K56:L56"/>
    <mergeCell ref="M56:N56"/>
    <mergeCell ref="AQ56:AX56"/>
  </mergeCells>
  <phoneticPr fontId="2"/>
  <pageMargins left="0.23622047244094491" right="0" top="0.27559055118110237" bottom="0" header="0.31496062992125984" footer="0.11811023622047245"/>
  <pageSetup paperSize="8"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332CF-6082-42F9-88B9-823D4CBEB233}">
  <dimension ref="B2:AX58"/>
  <sheetViews>
    <sheetView showGridLines="0" topLeftCell="A5" zoomScale="55" zoomScaleNormal="55" workbookViewId="0">
      <selection activeCell="O42" sqref="O42"/>
    </sheetView>
  </sheetViews>
  <sheetFormatPr defaultColWidth="7.6328125" defaultRowHeight="15"/>
  <cols>
    <col min="1" max="1" width="2.7265625" style="270" customWidth="1"/>
    <col min="2" max="2" width="2.90625" style="270" customWidth="1"/>
    <col min="3" max="4" width="8.6328125" style="270" customWidth="1"/>
    <col min="5" max="8" width="7.26953125" style="270" customWidth="1"/>
    <col min="9" max="14" width="7.7265625" style="270" customWidth="1"/>
    <col min="15" max="50" width="4.7265625" style="270" customWidth="1"/>
    <col min="51" max="52" width="1.90625" style="270" customWidth="1"/>
    <col min="53" max="53" width="2.36328125" style="270" customWidth="1"/>
    <col min="54" max="54" width="2.54296875" style="270" customWidth="1"/>
    <col min="55" max="16384" width="7.6328125" style="270"/>
  </cols>
  <sheetData>
    <row r="2" spans="2:50" ht="38.4">
      <c r="B2" s="269" t="s">
        <v>212</v>
      </c>
      <c r="K2" s="271"/>
      <c r="L2" s="272" t="s">
        <v>213</v>
      </c>
      <c r="M2" s="273" t="s">
        <v>368</v>
      </c>
      <c r="N2" s="274"/>
      <c r="O2" s="274"/>
      <c r="P2" s="274"/>
      <c r="Q2" s="274"/>
      <c r="R2" s="274"/>
    </row>
    <row r="3" spans="2:50" ht="16.8" thickBot="1">
      <c r="L3" s="275" t="s">
        <v>215</v>
      </c>
      <c r="AI3" s="275" t="s">
        <v>216</v>
      </c>
    </row>
    <row r="4" spans="2:50" ht="30" customHeight="1">
      <c r="C4" s="685" t="s">
        <v>217</v>
      </c>
      <c r="D4" s="686"/>
      <c r="E4" s="688" t="s">
        <v>218</v>
      </c>
      <c r="F4" s="689"/>
      <c r="G4" s="689"/>
      <c r="H4" s="690"/>
      <c r="I4" s="691" t="s">
        <v>219</v>
      </c>
      <c r="J4" s="689"/>
      <c r="K4" s="688" t="s">
        <v>220</v>
      </c>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c r="AW4" s="689"/>
      <c r="AX4" s="690"/>
    </row>
    <row r="5" spans="2:50" ht="44.55" customHeight="1" thickBot="1">
      <c r="C5" s="687"/>
      <c r="D5" s="619"/>
      <c r="E5" s="692" t="s">
        <v>221</v>
      </c>
      <c r="F5" s="666"/>
      <c r="G5" s="693" t="s">
        <v>222</v>
      </c>
      <c r="H5" s="694"/>
      <c r="I5" s="695" t="s">
        <v>223</v>
      </c>
      <c r="J5" s="696"/>
      <c r="K5" s="276" t="s">
        <v>224</v>
      </c>
      <c r="L5" s="277" t="s">
        <v>225</v>
      </c>
      <c r="M5" s="665" t="s">
        <v>226</v>
      </c>
      <c r="N5" s="667"/>
      <c r="O5" s="667"/>
      <c r="P5" s="667"/>
      <c r="Q5" s="667"/>
      <c r="R5" s="667"/>
      <c r="S5" s="667"/>
      <c r="T5" s="667"/>
      <c r="U5" s="667"/>
      <c r="V5" s="666"/>
      <c r="W5" s="665" t="s">
        <v>227</v>
      </c>
      <c r="X5" s="667"/>
      <c r="Y5" s="667"/>
      <c r="Z5" s="667"/>
      <c r="AA5" s="667"/>
      <c r="AB5" s="667"/>
      <c r="AC5" s="667"/>
      <c r="AD5" s="667"/>
      <c r="AE5" s="667"/>
      <c r="AF5" s="667"/>
      <c r="AG5" s="667"/>
      <c r="AH5" s="667"/>
      <c r="AI5" s="667"/>
      <c r="AJ5" s="666"/>
      <c r="AK5" s="665" t="s">
        <v>228</v>
      </c>
      <c r="AL5" s="667"/>
      <c r="AM5" s="667"/>
      <c r="AN5" s="667"/>
      <c r="AO5" s="667"/>
      <c r="AP5" s="667"/>
      <c r="AQ5" s="667"/>
      <c r="AR5" s="667"/>
      <c r="AS5" s="667"/>
      <c r="AT5" s="667"/>
      <c r="AU5" s="667"/>
      <c r="AV5" s="667"/>
      <c r="AW5" s="667"/>
      <c r="AX5" s="697"/>
    </row>
    <row r="6" spans="2:50" ht="16.95" customHeight="1" thickTop="1">
      <c r="C6" s="668" t="s">
        <v>229</v>
      </c>
      <c r="D6" s="669"/>
      <c r="E6" s="640" t="s">
        <v>230</v>
      </c>
      <c r="F6" s="641"/>
      <c r="G6" s="674" t="s">
        <v>230</v>
      </c>
      <c r="H6" s="675"/>
      <c r="I6" s="678" t="s">
        <v>231</v>
      </c>
      <c r="J6" s="679"/>
      <c r="K6" s="278">
        <v>101</v>
      </c>
      <c r="L6" s="279" t="s">
        <v>369</v>
      </c>
      <c r="M6" s="280" t="s">
        <v>370</v>
      </c>
      <c r="N6" s="281"/>
      <c r="O6" s="281"/>
      <c r="P6" s="281"/>
      <c r="Q6" s="281"/>
      <c r="R6" s="281"/>
      <c r="S6" s="281"/>
      <c r="T6" s="281"/>
      <c r="U6" s="281"/>
      <c r="V6" s="282"/>
      <c r="W6" s="283" t="s">
        <v>371</v>
      </c>
      <c r="X6" s="284"/>
      <c r="Y6" s="284"/>
      <c r="Z6" s="284"/>
      <c r="AA6" s="284"/>
      <c r="AB6" s="284"/>
      <c r="AC6" s="284"/>
      <c r="AD6" s="284"/>
      <c r="AE6" s="284"/>
      <c r="AF6" s="284"/>
      <c r="AG6" s="284"/>
      <c r="AH6" s="284"/>
      <c r="AI6" s="284"/>
      <c r="AJ6" s="285"/>
      <c r="AK6" s="283" t="s">
        <v>372</v>
      </c>
      <c r="AL6" s="284"/>
      <c r="AM6" s="284"/>
      <c r="AN6" s="284"/>
      <c r="AO6" s="284"/>
      <c r="AP6" s="284"/>
      <c r="AQ6" s="284"/>
      <c r="AR6" s="284"/>
      <c r="AS6" s="284"/>
      <c r="AT6" s="284"/>
      <c r="AU6" s="284"/>
      <c r="AV6" s="284"/>
      <c r="AW6" s="284"/>
      <c r="AX6" s="286"/>
    </row>
    <row r="7" spans="2:50" ht="16.95" customHeight="1">
      <c r="C7" s="634"/>
      <c r="D7" s="635"/>
      <c r="E7" s="640"/>
      <c r="F7" s="641"/>
      <c r="G7" s="674"/>
      <c r="H7" s="675"/>
      <c r="I7" s="652"/>
      <c r="J7" s="653"/>
      <c r="K7" s="287">
        <v>102</v>
      </c>
      <c r="L7" s="288" t="s">
        <v>321</v>
      </c>
      <c r="M7" s="289" t="s">
        <v>373</v>
      </c>
      <c r="N7" s="290"/>
      <c r="O7" s="290"/>
      <c r="P7" s="290"/>
      <c r="Q7" s="290"/>
      <c r="R7" s="290"/>
      <c r="S7" s="290"/>
      <c r="T7" s="290"/>
      <c r="U7" s="290"/>
      <c r="V7" s="291"/>
      <c r="W7" s="292" t="s">
        <v>374</v>
      </c>
      <c r="X7" s="293"/>
      <c r="Y7" s="293"/>
      <c r="Z7" s="293"/>
      <c r="AA7" s="293"/>
      <c r="AB7" s="293"/>
      <c r="AC7" s="293"/>
      <c r="AD7" s="293"/>
      <c r="AE7" s="293"/>
      <c r="AF7" s="293"/>
      <c r="AG7" s="293"/>
      <c r="AH7" s="293"/>
      <c r="AI7" s="293"/>
      <c r="AJ7" s="294"/>
      <c r="AK7" s="292" t="s">
        <v>375</v>
      </c>
      <c r="AL7" s="293"/>
      <c r="AM7" s="293"/>
      <c r="AN7" s="293"/>
      <c r="AO7" s="293"/>
      <c r="AP7" s="293"/>
      <c r="AQ7" s="293"/>
      <c r="AR7" s="293"/>
      <c r="AS7" s="293"/>
      <c r="AT7" s="293"/>
      <c r="AU7" s="293"/>
      <c r="AV7" s="293"/>
      <c r="AW7" s="293"/>
      <c r="AX7" s="295"/>
    </row>
    <row r="8" spans="2:50" ht="25.95" customHeight="1">
      <c r="C8" s="634"/>
      <c r="D8" s="635"/>
      <c r="E8" s="640"/>
      <c r="F8" s="641"/>
      <c r="G8" s="674"/>
      <c r="H8" s="675"/>
      <c r="I8" s="652"/>
      <c r="J8" s="653"/>
      <c r="K8" s="287">
        <v>103</v>
      </c>
      <c r="L8" s="288" t="s">
        <v>321</v>
      </c>
      <c r="M8" s="289" t="s">
        <v>376</v>
      </c>
      <c r="N8" s="290"/>
      <c r="O8" s="290"/>
      <c r="P8" s="290"/>
      <c r="Q8" s="290"/>
      <c r="R8" s="290"/>
      <c r="S8" s="290"/>
      <c r="T8" s="290"/>
      <c r="U8" s="290"/>
      <c r="V8" s="291"/>
      <c r="W8" s="680" t="s">
        <v>377</v>
      </c>
      <c r="X8" s="681"/>
      <c r="Y8" s="681"/>
      <c r="Z8" s="681"/>
      <c r="AA8" s="681"/>
      <c r="AB8" s="681"/>
      <c r="AC8" s="681"/>
      <c r="AD8" s="681"/>
      <c r="AE8" s="681"/>
      <c r="AF8" s="681"/>
      <c r="AG8" s="681"/>
      <c r="AH8" s="681"/>
      <c r="AI8" s="681"/>
      <c r="AJ8" s="755"/>
      <c r="AK8" s="292" t="s">
        <v>378</v>
      </c>
      <c r="AL8" s="293"/>
      <c r="AM8" s="293"/>
      <c r="AN8" s="293"/>
      <c r="AO8" s="293"/>
      <c r="AP8" s="293"/>
      <c r="AQ8" s="293"/>
      <c r="AR8" s="293"/>
      <c r="AS8" s="293"/>
      <c r="AT8" s="293"/>
      <c r="AU8" s="293"/>
      <c r="AV8" s="293"/>
      <c r="AW8" s="293"/>
      <c r="AX8" s="295"/>
    </row>
    <row r="9" spans="2:50" ht="16.95" customHeight="1">
      <c r="C9" s="634"/>
      <c r="D9" s="635"/>
      <c r="E9" s="640"/>
      <c r="F9" s="641"/>
      <c r="G9" s="674"/>
      <c r="H9" s="675"/>
      <c r="I9" s="652"/>
      <c r="J9" s="653"/>
      <c r="K9" s="287">
        <v>104</v>
      </c>
      <c r="L9" s="288" t="s">
        <v>321</v>
      </c>
      <c r="M9" s="289" t="s">
        <v>379</v>
      </c>
      <c r="N9" s="290"/>
      <c r="O9" s="290"/>
      <c r="P9" s="290"/>
      <c r="Q9" s="290"/>
      <c r="R9" s="290"/>
      <c r="S9" s="290"/>
      <c r="T9" s="290"/>
      <c r="U9" s="290"/>
      <c r="V9" s="291"/>
      <c r="W9" s="292" t="s">
        <v>380</v>
      </c>
      <c r="X9" s="293"/>
      <c r="Y9" s="293"/>
      <c r="Z9" s="293"/>
      <c r="AA9" s="293"/>
      <c r="AB9" s="293"/>
      <c r="AC9" s="293"/>
      <c r="AD9" s="293"/>
      <c r="AE9" s="293"/>
      <c r="AF9" s="293"/>
      <c r="AG9" s="293"/>
      <c r="AH9" s="293"/>
      <c r="AI9" s="293"/>
      <c r="AJ9" s="294"/>
      <c r="AK9" s="292" t="s">
        <v>381</v>
      </c>
      <c r="AL9" s="293"/>
      <c r="AM9" s="293"/>
      <c r="AN9" s="293"/>
      <c r="AO9" s="293"/>
      <c r="AP9" s="293"/>
      <c r="AQ9" s="293"/>
      <c r="AR9" s="293"/>
      <c r="AS9" s="293"/>
      <c r="AT9" s="293"/>
      <c r="AU9" s="293"/>
      <c r="AV9" s="293"/>
      <c r="AW9" s="293"/>
      <c r="AX9" s="295"/>
    </row>
    <row r="10" spans="2:50" ht="18" customHeight="1">
      <c r="C10" s="634"/>
      <c r="D10" s="635"/>
      <c r="E10" s="640"/>
      <c r="F10" s="641"/>
      <c r="G10" s="674"/>
      <c r="H10" s="675"/>
      <c r="I10" s="652"/>
      <c r="J10" s="653"/>
      <c r="K10" s="287">
        <v>105</v>
      </c>
      <c r="L10" s="288" t="s">
        <v>327</v>
      </c>
      <c r="M10" s="289" t="s">
        <v>382</v>
      </c>
      <c r="N10" s="290"/>
      <c r="O10" s="290"/>
      <c r="P10" s="290"/>
      <c r="Q10" s="290"/>
      <c r="R10" s="290"/>
      <c r="S10" s="290"/>
      <c r="T10" s="290"/>
      <c r="U10" s="290"/>
      <c r="V10" s="291"/>
      <c r="W10" s="292" t="s">
        <v>383</v>
      </c>
      <c r="X10" s="293"/>
      <c r="Y10" s="293"/>
      <c r="Z10" s="293"/>
      <c r="AA10" s="293"/>
      <c r="AB10" s="293"/>
      <c r="AC10" s="293"/>
      <c r="AD10" s="293"/>
      <c r="AE10" s="293"/>
      <c r="AF10" s="293"/>
      <c r="AG10" s="293"/>
      <c r="AH10" s="293"/>
      <c r="AI10" s="293"/>
      <c r="AJ10" s="294"/>
      <c r="AK10" s="325" t="s">
        <v>288</v>
      </c>
      <c r="AL10" s="326"/>
      <c r="AM10" s="326"/>
      <c r="AN10" s="326"/>
      <c r="AO10" s="326"/>
      <c r="AP10" s="326"/>
      <c r="AQ10" s="326"/>
      <c r="AR10" s="326"/>
      <c r="AS10" s="326"/>
      <c r="AT10" s="326"/>
      <c r="AU10" s="326"/>
      <c r="AV10" s="326"/>
      <c r="AW10" s="326"/>
      <c r="AX10" s="327"/>
    </row>
    <row r="11" spans="2:50" ht="16.95" customHeight="1">
      <c r="C11" s="634"/>
      <c r="D11" s="635"/>
      <c r="E11" s="640"/>
      <c r="F11" s="641"/>
      <c r="G11" s="674"/>
      <c r="H11" s="675"/>
      <c r="I11" s="652"/>
      <c r="J11" s="653"/>
      <c r="K11" s="287">
        <v>106</v>
      </c>
      <c r="L11" s="288"/>
      <c r="M11" s="289"/>
      <c r="N11" s="290"/>
      <c r="O11" s="290"/>
      <c r="P11" s="290"/>
      <c r="Q11" s="290"/>
      <c r="R11" s="290"/>
      <c r="S11" s="290"/>
      <c r="T11" s="290"/>
      <c r="U11" s="290"/>
      <c r="V11" s="291"/>
      <c r="W11" s="292"/>
      <c r="X11" s="293"/>
      <c r="Y11" s="293"/>
      <c r="Z11" s="293"/>
      <c r="AA11" s="293"/>
      <c r="AB11" s="293"/>
      <c r="AC11" s="293"/>
      <c r="AD11" s="293"/>
      <c r="AE11" s="293"/>
      <c r="AF11" s="293"/>
      <c r="AG11" s="293"/>
      <c r="AH11" s="293"/>
      <c r="AI11" s="293"/>
      <c r="AJ11" s="294"/>
      <c r="AK11" s="292"/>
      <c r="AL11" s="296"/>
      <c r="AM11" s="296"/>
      <c r="AN11" s="296"/>
      <c r="AO11" s="296"/>
      <c r="AP11" s="296"/>
      <c r="AQ11" s="296"/>
      <c r="AR11" s="296"/>
      <c r="AS11" s="296"/>
      <c r="AT11" s="296"/>
      <c r="AU11" s="296"/>
      <c r="AV11" s="296"/>
      <c r="AW11" s="296"/>
      <c r="AX11" s="297"/>
    </row>
    <row r="12" spans="2:50" ht="16.95" customHeight="1">
      <c r="C12" s="634"/>
      <c r="D12" s="635"/>
      <c r="E12" s="640"/>
      <c r="F12" s="641"/>
      <c r="G12" s="674"/>
      <c r="H12" s="675"/>
      <c r="I12" s="652"/>
      <c r="J12" s="653"/>
      <c r="K12" s="287">
        <v>107</v>
      </c>
      <c r="L12" s="288"/>
      <c r="M12" s="289"/>
      <c r="N12" s="290"/>
      <c r="O12" s="290"/>
      <c r="P12" s="290"/>
      <c r="Q12" s="290"/>
      <c r="R12" s="290"/>
      <c r="S12" s="290"/>
      <c r="T12" s="290"/>
      <c r="U12" s="290"/>
      <c r="V12" s="291"/>
      <c r="W12" s="292"/>
      <c r="X12" s="293"/>
      <c r="Y12" s="293"/>
      <c r="Z12" s="293"/>
      <c r="AA12" s="293"/>
      <c r="AB12" s="293"/>
      <c r="AC12" s="293"/>
      <c r="AD12" s="293"/>
      <c r="AE12" s="293"/>
      <c r="AF12" s="293"/>
      <c r="AG12" s="293"/>
      <c r="AH12" s="293"/>
      <c r="AI12" s="293"/>
      <c r="AJ12" s="294"/>
      <c r="AK12" s="292"/>
      <c r="AL12" s="296"/>
      <c r="AM12" s="296"/>
      <c r="AN12" s="296"/>
      <c r="AO12" s="296"/>
      <c r="AP12" s="296"/>
      <c r="AQ12" s="296"/>
      <c r="AR12" s="296"/>
      <c r="AS12" s="296"/>
      <c r="AT12" s="296"/>
      <c r="AU12" s="296"/>
      <c r="AV12" s="296"/>
      <c r="AW12" s="296"/>
      <c r="AX12" s="297"/>
    </row>
    <row r="13" spans="2:50" ht="16.95" customHeight="1">
      <c r="C13" s="634"/>
      <c r="D13" s="635"/>
      <c r="E13" s="640"/>
      <c r="F13" s="641"/>
      <c r="G13" s="674"/>
      <c r="H13" s="675"/>
      <c r="I13" s="652"/>
      <c r="J13" s="653"/>
      <c r="K13" s="287">
        <v>108</v>
      </c>
      <c r="L13" s="288"/>
      <c r="M13" s="289"/>
      <c r="N13" s="290"/>
      <c r="O13" s="290"/>
      <c r="P13" s="290"/>
      <c r="Q13" s="290"/>
      <c r="R13" s="290"/>
      <c r="S13" s="290"/>
      <c r="T13" s="290"/>
      <c r="U13" s="290"/>
      <c r="V13" s="291"/>
      <c r="W13" s="292"/>
      <c r="X13" s="293"/>
      <c r="Y13" s="293"/>
      <c r="Z13" s="293"/>
      <c r="AA13" s="293"/>
      <c r="AB13" s="293"/>
      <c r="AC13" s="293"/>
      <c r="AD13" s="293"/>
      <c r="AE13" s="293"/>
      <c r="AF13" s="293"/>
      <c r="AG13" s="293"/>
      <c r="AH13" s="293"/>
      <c r="AI13" s="293"/>
      <c r="AJ13" s="294"/>
      <c r="AK13" s="292"/>
      <c r="AL13" s="296"/>
      <c r="AM13" s="296"/>
      <c r="AN13" s="296"/>
      <c r="AO13" s="296"/>
      <c r="AP13" s="296"/>
      <c r="AQ13" s="296"/>
      <c r="AR13" s="296"/>
      <c r="AS13" s="296"/>
      <c r="AT13" s="296"/>
      <c r="AU13" s="296"/>
      <c r="AV13" s="296"/>
      <c r="AW13" s="296"/>
      <c r="AX13" s="297"/>
    </row>
    <row r="14" spans="2:50" ht="16.95" customHeight="1">
      <c r="C14" s="670"/>
      <c r="D14" s="671"/>
      <c r="E14" s="672"/>
      <c r="F14" s="673"/>
      <c r="G14" s="676"/>
      <c r="H14" s="677"/>
      <c r="I14" s="654"/>
      <c r="J14" s="655"/>
      <c r="K14" s="316"/>
      <c r="L14" s="317"/>
      <c r="M14" s="318"/>
      <c r="N14" s="319"/>
      <c r="O14" s="319"/>
      <c r="P14" s="319"/>
      <c r="Q14" s="319"/>
      <c r="R14" s="319"/>
      <c r="S14" s="319"/>
      <c r="T14" s="319"/>
      <c r="U14" s="319"/>
      <c r="V14" s="320"/>
      <c r="W14" s="321"/>
      <c r="X14" s="322"/>
      <c r="Y14" s="322"/>
      <c r="Z14" s="322"/>
      <c r="AA14" s="322"/>
      <c r="AB14" s="322"/>
      <c r="AC14" s="322"/>
      <c r="AD14" s="322"/>
      <c r="AE14" s="322"/>
      <c r="AF14" s="322"/>
      <c r="AG14" s="322"/>
      <c r="AH14" s="322"/>
      <c r="AI14" s="322"/>
      <c r="AJ14" s="323"/>
      <c r="AK14" s="321"/>
      <c r="AL14" s="322"/>
      <c r="AM14" s="322"/>
      <c r="AN14" s="322"/>
      <c r="AO14" s="322"/>
      <c r="AP14" s="322"/>
      <c r="AQ14" s="322"/>
      <c r="AR14" s="322"/>
      <c r="AS14" s="322"/>
      <c r="AT14" s="322"/>
      <c r="AU14" s="322"/>
      <c r="AV14" s="322"/>
      <c r="AW14" s="322"/>
      <c r="AX14" s="324"/>
    </row>
    <row r="15" spans="2:50" ht="16.95" customHeight="1">
      <c r="C15" s="632" t="s">
        <v>252</v>
      </c>
      <c r="D15" s="633"/>
      <c r="E15" s="638" t="s">
        <v>253</v>
      </c>
      <c r="F15" s="639"/>
      <c r="G15" s="644" t="s">
        <v>254</v>
      </c>
      <c r="H15" s="645"/>
      <c r="I15" s="650" t="s">
        <v>255</v>
      </c>
      <c r="J15" s="651"/>
      <c r="K15" s="307">
        <v>201</v>
      </c>
      <c r="L15" s="308" t="s">
        <v>327</v>
      </c>
      <c r="M15" s="309" t="s">
        <v>384</v>
      </c>
      <c r="N15" s="310"/>
      <c r="O15" s="310"/>
      <c r="P15" s="310"/>
      <c r="Q15" s="310"/>
      <c r="R15" s="310"/>
      <c r="S15" s="310"/>
      <c r="T15" s="310"/>
      <c r="U15" s="310"/>
      <c r="V15" s="311"/>
      <c r="W15" s="312" t="s">
        <v>385</v>
      </c>
      <c r="X15" s="313"/>
      <c r="Y15" s="313"/>
      <c r="Z15" s="313"/>
      <c r="AA15" s="313"/>
      <c r="AB15" s="313"/>
      <c r="AC15" s="313"/>
      <c r="AD15" s="313"/>
      <c r="AE15" s="313"/>
      <c r="AF15" s="313"/>
      <c r="AG15" s="313"/>
      <c r="AH15" s="313"/>
      <c r="AI15" s="313"/>
      <c r="AJ15" s="314"/>
      <c r="AK15" s="312" t="s">
        <v>386</v>
      </c>
      <c r="AL15" s="313"/>
      <c r="AM15" s="313"/>
      <c r="AN15" s="313"/>
      <c r="AO15" s="313"/>
      <c r="AP15" s="313"/>
      <c r="AQ15" s="313"/>
      <c r="AR15" s="313"/>
      <c r="AS15" s="313"/>
      <c r="AT15" s="313"/>
      <c r="AU15" s="313"/>
      <c r="AV15" s="313"/>
      <c r="AW15" s="313"/>
      <c r="AX15" s="315"/>
    </row>
    <row r="16" spans="2:50" ht="16.95" customHeight="1">
      <c r="C16" s="634"/>
      <c r="D16" s="635"/>
      <c r="E16" s="640"/>
      <c r="F16" s="641"/>
      <c r="G16" s="646"/>
      <c r="H16" s="647"/>
      <c r="I16" s="652"/>
      <c r="J16" s="653"/>
      <c r="K16" s="287">
        <v>202</v>
      </c>
      <c r="L16" s="288" t="s">
        <v>321</v>
      </c>
      <c r="M16" s="289" t="s">
        <v>256</v>
      </c>
      <c r="N16" s="290"/>
      <c r="O16" s="290"/>
      <c r="P16" s="290"/>
      <c r="Q16" s="290"/>
      <c r="R16" s="290"/>
      <c r="S16" s="290"/>
      <c r="T16" s="290"/>
      <c r="U16" s="290"/>
      <c r="V16" s="291"/>
      <c r="W16" s="292" t="s">
        <v>257</v>
      </c>
      <c r="X16" s="293"/>
      <c r="Y16" s="293"/>
      <c r="Z16" s="293"/>
      <c r="AA16" s="293"/>
      <c r="AB16" s="293"/>
      <c r="AC16" s="293"/>
      <c r="AD16" s="293"/>
      <c r="AE16" s="293"/>
      <c r="AF16" s="293"/>
      <c r="AG16" s="293"/>
      <c r="AH16" s="293"/>
      <c r="AI16" s="293"/>
      <c r="AJ16" s="294"/>
      <c r="AK16" s="292" t="s">
        <v>258</v>
      </c>
      <c r="AL16" s="293"/>
      <c r="AM16" s="293"/>
      <c r="AN16" s="293"/>
      <c r="AO16" s="293"/>
      <c r="AP16" s="293"/>
      <c r="AQ16" s="293"/>
      <c r="AR16" s="293"/>
      <c r="AS16" s="293"/>
      <c r="AT16" s="293"/>
      <c r="AU16" s="293"/>
      <c r="AV16" s="293"/>
      <c r="AW16" s="293"/>
      <c r="AX16" s="295"/>
    </row>
    <row r="17" spans="3:50" ht="16.95" customHeight="1">
      <c r="C17" s="634"/>
      <c r="D17" s="635"/>
      <c r="E17" s="640"/>
      <c r="F17" s="641"/>
      <c r="G17" s="646"/>
      <c r="H17" s="647"/>
      <c r="I17" s="652"/>
      <c r="J17" s="653"/>
      <c r="K17" s="287">
        <v>203</v>
      </c>
      <c r="L17" s="288" t="s">
        <v>327</v>
      </c>
      <c r="M17" s="289" t="s">
        <v>328</v>
      </c>
      <c r="N17" s="290"/>
      <c r="O17" s="290"/>
      <c r="P17" s="290"/>
      <c r="Q17" s="290"/>
      <c r="R17" s="290"/>
      <c r="S17" s="290"/>
      <c r="T17" s="290"/>
      <c r="U17" s="290"/>
      <c r="V17" s="291"/>
      <c r="W17" s="292" t="s">
        <v>387</v>
      </c>
      <c r="X17" s="293"/>
      <c r="Y17" s="293"/>
      <c r="Z17" s="293"/>
      <c r="AA17" s="293"/>
      <c r="AB17" s="293"/>
      <c r="AC17" s="293"/>
      <c r="AD17" s="293"/>
      <c r="AE17" s="293"/>
      <c r="AF17" s="293"/>
      <c r="AG17" s="293"/>
      <c r="AH17" s="293"/>
      <c r="AI17" s="293"/>
      <c r="AJ17" s="294"/>
      <c r="AK17" s="292" t="s">
        <v>251</v>
      </c>
      <c r="AL17" s="293"/>
      <c r="AM17" s="293"/>
      <c r="AN17" s="293"/>
      <c r="AO17" s="293"/>
      <c r="AP17" s="293"/>
      <c r="AQ17" s="293"/>
      <c r="AR17" s="293"/>
      <c r="AS17" s="293"/>
      <c r="AT17" s="293"/>
      <c r="AU17" s="293"/>
      <c r="AV17" s="293"/>
      <c r="AW17" s="293"/>
      <c r="AX17" s="295"/>
    </row>
    <row r="18" spans="3:50" ht="16.95" customHeight="1">
      <c r="C18" s="634"/>
      <c r="D18" s="635"/>
      <c r="E18" s="640"/>
      <c r="F18" s="641"/>
      <c r="G18" s="646"/>
      <c r="H18" s="647"/>
      <c r="I18" s="652"/>
      <c r="J18" s="653"/>
      <c r="K18" s="287">
        <v>204</v>
      </c>
      <c r="L18" s="288" t="s">
        <v>321</v>
      </c>
      <c r="M18" s="289" t="s">
        <v>388</v>
      </c>
      <c r="N18" s="290"/>
      <c r="O18" s="290"/>
      <c r="P18" s="290"/>
      <c r="Q18" s="290"/>
      <c r="R18" s="290"/>
      <c r="S18" s="290"/>
      <c r="T18" s="290"/>
      <c r="U18" s="290"/>
      <c r="V18" s="291"/>
      <c r="W18" s="292" t="s">
        <v>389</v>
      </c>
      <c r="X18" s="293"/>
      <c r="Y18" s="293"/>
      <c r="Z18" s="293"/>
      <c r="AA18" s="293"/>
      <c r="AB18" s="293"/>
      <c r="AC18" s="293"/>
      <c r="AD18" s="293"/>
      <c r="AE18" s="293"/>
      <c r="AF18" s="293"/>
      <c r="AG18" s="293"/>
      <c r="AH18" s="293"/>
      <c r="AI18" s="293"/>
      <c r="AJ18" s="294"/>
      <c r="AK18" s="292" t="s">
        <v>390</v>
      </c>
      <c r="AL18" s="293"/>
      <c r="AM18" s="293"/>
      <c r="AN18" s="293"/>
      <c r="AO18" s="293"/>
      <c r="AP18" s="293"/>
      <c r="AQ18" s="293"/>
      <c r="AR18" s="293"/>
      <c r="AS18" s="293"/>
      <c r="AT18" s="293"/>
      <c r="AU18" s="293"/>
      <c r="AV18" s="293"/>
      <c r="AW18" s="293"/>
      <c r="AX18" s="295"/>
    </row>
    <row r="19" spans="3:50" ht="16.95" customHeight="1">
      <c r="C19" s="634"/>
      <c r="D19" s="635"/>
      <c r="E19" s="640"/>
      <c r="F19" s="641"/>
      <c r="G19" s="646"/>
      <c r="H19" s="647"/>
      <c r="I19" s="652"/>
      <c r="J19" s="653"/>
      <c r="K19" s="287">
        <v>205</v>
      </c>
      <c r="L19" s="288" t="s">
        <v>327</v>
      </c>
      <c r="M19" s="289" t="s">
        <v>391</v>
      </c>
      <c r="N19" s="290"/>
      <c r="O19" s="290"/>
      <c r="P19" s="290"/>
      <c r="Q19" s="290"/>
      <c r="R19" s="290"/>
      <c r="S19" s="290"/>
      <c r="T19" s="290"/>
      <c r="U19" s="290"/>
      <c r="V19" s="291"/>
      <c r="W19" s="292" t="s">
        <v>392</v>
      </c>
      <c r="X19" s="293"/>
      <c r="Y19" s="293"/>
      <c r="Z19" s="293"/>
      <c r="AA19" s="293"/>
      <c r="AB19" s="293"/>
      <c r="AC19" s="293"/>
      <c r="AD19" s="293"/>
      <c r="AE19" s="293"/>
      <c r="AF19" s="293"/>
      <c r="AG19" s="293"/>
      <c r="AH19" s="293"/>
      <c r="AI19" s="293"/>
      <c r="AJ19" s="294"/>
      <c r="AK19" s="292" t="s">
        <v>393</v>
      </c>
      <c r="AL19" s="293"/>
      <c r="AM19" s="293"/>
      <c r="AN19" s="293"/>
      <c r="AO19" s="293"/>
      <c r="AP19" s="293"/>
      <c r="AQ19" s="293"/>
      <c r="AR19" s="293"/>
      <c r="AS19" s="293"/>
      <c r="AT19" s="293"/>
      <c r="AU19" s="293"/>
      <c r="AV19" s="293"/>
      <c r="AW19" s="293"/>
      <c r="AX19" s="295"/>
    </row>
    <row r="20" spans="3:50" ht="16.95" customHeight="1">
      <c r="C20" s="634"/>
      <c r="D20" s="635"/>
      <c r="E20" s="640"/>
      <c r="F20" s="641"/>
      <c r="G20" s="646"/>
      <c r="H20" s="647"/>
      <c r="I20" s="652"/>
      <c r="J20" s="653"/>
      <c r="K20" s="287">
        <v>206</v>
      </c>
      <c r="L20" s="288"/>
      <c r="M20" s="289"/>
      <c r="N20" s="290"/>
      <c r="O20" s="290"/>
      <c r="P20" s="290"/>
      <c r="Q20" s="290"/>
      <c r="R20" s="290"/>
      <c r="S20" s="290"/>
      <c r="T20" s="290"/>
      <c r="U20" s="290"/>
      <c r="V20" s="291"/>
      <c r="W20" s="292"/>
      <c r="X20" s="293"/>
      <c r="Y20" s="293"/>
      <c r="Z20" s="293"/>
      <c r="AA20" s="293"/>
      <c r="AB20" s="293"/>
      <c r="AC20" s="293"/>
      <c r="AD20" s="293"/>
      <c r="AE20" s="293"/>
      <c r="AF20" s="293"/>
      <c r="AG20" s="293"/>
      <c r="AH20" s="293"/>
      <c r="AI20" s="293"/>
      <c r="AJ20" s="294"/>
      <c r="AK20" s="292"/>
      <c r="AL20" s="293"/>
      <c r="AM20" s="293"/>
      <c r="AN20" s="293"/>
      <c r="AO20" s="293"/>
      <c r="AP20" s="293"/>
      <c r="AQ20" s="293"/>
      <c r="AR20" s="293"/>
      <c r="AS20" s="293"/>
      <c r="AT20" s="293"/>
      <c r="AU20" s="293"/>
      <c r="AV20" s="293"/>
      <c r="AW20" s="293"/>
      <c r="AX20" s="295"/>
    </row>
    <row r="21" spans="3:50" ht="16.95" customHeight="1">
      <c r="C21" s="634"/>
      <c r="D21" s="635"/>
      <c r="E21" s="640"/>
      <c r="F21" s="641"/>
      <c r="G21" s="646"/>
      <c r="H21" s="647"/>
      <c r="I21" s="652"/>
      <c r="J21" s="653"/>
      <c r="K21" s="287">
        <v>207</v>
      </c>
      <c r="L21" s="288"/>
      <c r="M21" s="289"/>
      <c r="N21" s="290"/>
      <c r="O21" s="290"/>
      <c r="P21" s="290"/>
      <c r="Q21" s="290"/>
      <c r="R21" s="290"/>
      <c r="S21" s="290"/>
      <c r="T21" s="290"/>
      <c r="U21" s="290"/>
      <c r="V21" s="291"/>
      <c r="W21" s="292"/>
      <c r="X21" s="293"/>
      <c r="Y21" s="293"/>
      <c r="Z21" s="293"/>
      <c r="AA21" s="293"/>
      <c r="AB21" s="293"/>
      <c r="AC21" s="293"/>
      <c r="AD21" s="293"/>
      <c r="AE21" s="293"/>
      <c r="AF21" s="293"/>
      <c r="AG21" s="293"/>
      <c r="AH21" s="293"/>
      <c r="AI21" s="293"/>
      <c r="AJ21" s="294"/>
      <c r="AK21" s="292"/>
      <c r="AL21" s="293"/>
      <c r="AM21" s="293"/>
      <c r="AN21" s="293"/>
      <c r="AO21" s="293"/>
      <c r="AP21" s="293"/>
      <c r="AQ21" s="293"/>
      <c r="AR21" s="293"/>
      <c r="AS21" s="293"/>
      <c r="AT21" s="293"/>
      <c r="AU21" s="293"/>
      <c r="AV21" s="293"/>
      <c r="AW21" s="293"/>
      <c r="AX21" s="295"/>
    </row>
    <row r="22" spans="3:50" ht="16.95" customHeight="1">
      <c r="C22" s="634"/>
      <c r="D22" s="635"/>
      <c r="E22" s="640"/>
      <c r="F22" s="641"/>
      <c r="G22" s="646"/>
      <c r="H22" s="647"/>
      <c r="I22" s="652"/>
      <c r="J22" s="653"/>
      <c r="K22" s="287">
        <v>208</v>
      </c>
      <c r="L22" s="288"/>
      <c r="M22" s="289"/>
      <c r="N22" s="290"/>
      <c r="O22" s="290"/>
      <c r="P22" s="290"/>
      <c r="Q22" s="290"/>
      <c r="R22" s="290"/>
      <c r="S22" s="290"/>
      <c r="T22" s="290"/>
      <c r="U22" s="290"/>
      <c r="V22" s="291"/>
      <c r="W22" s="292"/>
      <c r="X22" s="293"/>
      <c r="Y22" s="293"/>
      <c r="Z22" s="293"/>
      <c r="AA22" s="293"/>
      <c r="AB22" s="293"/>
      <c r="AC22" s="293"/>
      <c r="AD22" s="293"/>
      <c r="AE22" s="293"/>
      <c r="AF22" s="293"/>
      <c r="AG22" s="293"/>
      <c r="AH22" s="293"/>
      <c r="AI22" s="293"/>
      <c r="AJ22" s="294"/>
      <c r="AK22" s="292"/>
      <c r="AL22" s="293"/>
      <c r="AM22" s="293"/>
      <c r="AN22" s="293"/>
      <c r="AO22" s="293"/>
      <c r="AP22" s="293"/>
      <c r="AQ22" s="293"/>
      <c r="AR22" s="293"/>
      <c r="AS22" s="293"/>
      <c r="AT22" s="293"/>
      <c r="AU22" s="293"/>
      <c r="AV22" s="293"/>
      <c r="AW22" s="293"/>
      <c r="AX22" s="295"/>
    </row>
    <row r="23" spans="3:50" ht="16.95" customHeight="1">
      <c r="C23" s="670"/>
      <c r="D23" s="671"/>
      <c r="E23" s="672"/>
      <c r="F23" s="673"/>
      <c r="G23" s="683"/>
      <c r="H23" s="684"/>
      <c r="I23" s="654"/>
      <c r="J23" s="655"/>
      <c r="K23" s="316"/>
      <c r="L23" s="317"/>
      <c r="M23" s="318"/>
      <c r="N23" s="319"/>
      <c r="O23" s="319"/>
      <c r="P23" s="319"/>
      <c r="Q23" s="319"/>
      <c r="R23" s="319"/>
      <c r="S23" s="319"/>
      <c r="T23" s="319"/>
      <c r="U23" s="319"/>
      <c r="V23" s="320"/>
      <c r="W23" s="321"/>
      <c r="X23" s="322"/>
      <c r="Y23" s="322"/>
      <c r="Z23" s="322"/>
      <c r="AA23" s="322"/>
      <c r="AB23" s="322"/>
      <c r="AC23" s="322"/>
      <c r="AD23" s="322"/>
      <c r="AE23" s="322"/>
      <c r="AF23" s="322"/>
      <c r="AG23" s="322"/>
      <c r="AH23" s="322"/>
      <c r="AI23" s="322"/>
      <c r="AJ23" s="323"/>
      <c r="AK23" s="321"/>
      <c r="AL23" s="322"/>
      <c r="AM23" s="322"/>
      <c r="AN23" s="322"/>
      <c r="AO23" s="322"/>
      <c r="AP23" s="322"/>
      <c r="AQ23" s="322"/>
      <c r="AR23" s="322"/>
      <c r="AS23" s="322"/>
      <c r="AT23" s="322"/>
      <c r="AU23" s="322"/>
      <c r="AV23" s="322"/>
      <c r="AW23" s="322"/>
      <c r="AX23" s="324"/>
    </row>
    <row r="24" spans="3:50" ht="16.95" customHeight="1">
      <c r="C24" s="632" t="s">
        <v>261</v>
      </c>
      <c r="D24" s="633"/>
      <c r="E24" s="638" t="s">
        <v>253</v>
      </c>
      <c r="F24" s="639"/>
      <c r="G24" s="644" t="s">
        <v>262</v>
      </c>
      <c r="H24" s="645"/>
      <c r="I24" s="650" t="s">
        <v>263</v>
      </c>
      <c r="J24" s="651"/>
      <c r="K24" s="307">
        <v>301</v>
      </c>
      <c r="L24" s="308" t="s">
        <v>245</v>
      </c>
      <c r="M24" s="309" t="s">
        <v>394</v>
      </c>
      <c r="N24" s="310"/>
      <c r="O24" s="310"/>
      <c r="P24" s="310"/>
      <c r="Q24" s="310"/>
      <c r="R24" s="310"/>
      <c r="S24" s="310"/>
      <c r="T24" s="310"/>
      <c r="U24" s="310"/>
      <c r="V24" s="311"/>
      <c r="W24" s="309" t="s">
        <v>395</v>
      </c>
      <c r="X24" s="310"/>
      <c r="Y24" s="310"/>
      <c r="Z24" s="310"/>
      <c r="AA24" s="310"/>
      <c r="AB24" s="310"/>
      <c r="AC24" s="310"/>
      <c r="AD24" s="310"/>
      <c r="AE24" s="310"/>
      <c r="AF24" s="310"/>
      <c r="AG24" s="310"/>
      <c r="AH24" s="310"/>
      <c r="AI24" s="310"/>
      <c r="AJ24" s="311"/>
      <c r="AK24" s="312" t="s">
        <v>396</v>
      </c>
      <c r="AL24" s="313"/>
      <c r="AM24" s="313"/>
      <c r="AN24" s="313"/>
      <c r="AO24" s="313"/>
      <c r="AP24" s="313"/>
      <c r="AQ24" s="313"/>
      <c r="AR24" s="313"/>
      <c r="AS24" s="313"/>
      <c r="AT24" s="313"/>
      <c r="AU24" s="313"/>
      <c r="AV24" s="313"/>
      <c r="AW24" s="313"/>
      <c r="AX24" s="315"/>
    </row>
    <row r="25" spans="3:50" ht="16.95" customHeight="1">
      <c r="C25" s="634"/>
      <c r="D25" s="635"/>
      <c r="E25" s="640"/>
      <c r="F25" s="641"/>
      <c r="G25" s="646"/>
      <c r="H25" s="647"/>
      <c r="I25" s="652"/>
      <c r="J25" s="653"/>
      <c r="K25" s="287">
        <v>302</v>
      </c>
      <c r="L25" s="288" t="s">
        <v>245</v>
      </c>
      <c r="M25" s="289" t="s">
        <v>397</v>
      </c>
      <c r="N25" s="290"/>
      <c r="O25" s="290"/>
      <c r="P25" s="290"/>
      <c r="Q25" s="290"/>
      <c r="R25" s="290"/>
      <c r="S25" s="290"/>
      <c r="T25" s="290"/>
      <c r="U25" s="290"/>
      <c r="V25" s="291"/>
      <c r="W25" s="292" t="s">
        <v>398</v>
      </c>
      <c r="X25" s="293"/>
      <c r="Y25" s="293"/>
      <c r="Z25" s="293"/>
      <c r="AA25" s="293"/>
      <c r="AB25" s="293"/>
      <c r="AC25" s="293"/>
      <c r="AD25" s="293"/>
      <c r="AE25" s="293"/>
      <c r="AF25" s="293"/>
      <c r="AG25" s="293"/>
      <c r="AH25" s="293"/>
      <c r="AI25" s="293"/>
      <c r="AJ25" s="294"/>
      <c r="AK25" s="292" t="s">
        <v>399</v>
      </c>
      <c r="AL25" s="293"/>
      <c r="AM25" s="293"/>
      <c r="AN25" s="293"/>
      <c r="AO25" s="293"/>
      <c r="AP25" s="293"/>
      <c r="AQ25" s="293"/>
      <c r="AR25" s="293"/>
      <c r="AS25" s="293"/>
      <c r="AT25" s="293"/>
      <c r="AU25" s="293"/>
      <c r="AV25" s="293"/>
      <c r="AW25" s="293"/>
      <c r="AX25" s="295"/>
    </row>
    <row r="26" spans="3:50" ht="29.55" customHeight="1">
      <c r="C26" s="634"/>
      <c r="D26" s="635"/>
      <c r="E26" s="640"/>
      <c r="F26" s="641"/>
      <c r="G26" s="646"/>
      <c r="H26" s="647"/>
      <c r="I26" s="652"/>
      <c r="J26" s="653"/>
      <c r="K26" s="287">
        <v>303</v>
      </c>
      <c r="L26" s="288" t="s">
        <v>245</v>
      </c>
      <c r="M26" s="289" t="s">
        <v>400</v>
      </c>
      <c r="N26" s="290"/>
      <c r="O26" s="290"/>
      <c r="P26" s="290"/>
      <c r="Q26" s="290"/>
      <c r="R26" s="290"/>
      <c r="S26" s="290"/>
      <c r="T26" s="290"/>
      <c r="U26" s="290"/>
      <c r="V26" s="291"/>
      <c r="W26" s="292" t="s">
        <v>401</v>
      </c>
      <c r="X26" s="293"/>
      <c r="Y26" s="293"/>
      <c r="Z26" s="293"/>
      <c r="AA26" s="293"/>
      <c r="AB26" s="293"/>
      <c r="AC26" s="293"/>
      <c r="AD26" s="293"/>
      <c r="AE26" s="293"/>
      <c r="AF26" s="293"/>
      <c r="AG26" s="293"/>
      <c r="AH26" s="293"/>
      <c r="AI26" s="293"/>
      <c r="AJ26" s="294"/>
      <c r="AK26" s="680" t="s">
        <v>402</v>
      </c>
      <c r="AL26" s="681"/>
      <c r="AM26" s="681"/>
      <c r="AN26" s="681"/>
      <c r="AO26" s="681"/>
      <c r="AP26" s="681"/>
      <c r="AQ26" s="681"/>
      <c r="AR26" s="681"/>
      <c r="AS26" s="681"/>
      <c r="AT26" s="681"/>
      <c r="AU26" s="681"/>
      <c r="AV26" s="681"/>
      <c r="AW26" s="681"/>
      <c r="AX26" s="682"/>
    </row>
    <row r="27" spans="3:50" ht="16.95" customHeight="1">
      <c r="C27" s="634"/>
      <c r="D27" s="635"/>
      <c r="E27" s="640"/>
      <c r="F27" s="641"/>
      <c r="G27" s="646"/>
      <c r="H27" s="647"/>
      <c r="I27" s="652"/>
      <c r="J27" s="653"/>
      <c r="K27" s="287">
        <v>304</v>
      </c>
      <c r="L27" s="328" t="s">
        <v>321</v>
      </c>
      <c r="M27" s="289" t="s">
        <v>403</v>
      </c>
      <c r="N27" s="290"/>
      <c r="O27" s="290"/>
      <c r="P27" s="290"/>
      <c r="Q27" s="290"/>
      <c r="R27" s="290"/>
      <c r="S27" s="290"/>
      <c r="T27" s="290"/>
      <c r="U27" s="290"/>
      <c r="V27" s="291"/>
      <c r="W27" s="292" t="s">
        <v>404</v>
      </c>
      <c r="X27" s="293"/>
      <c r="Y27" s="293"/>
      <c r="Z27" s="293"/>
      <c r="AA27" s="293"/>
      <c r="AB27" s="293"/>
      <c r="AC27" s="293"/>
      <c r="AD27" s="293"/>
      <c r="AE27" s="293"/>
      <c r="AF27" s="293"/>
      <c r="AG27" s="293"/>
      <c r="AH27" s="293"/>
      <c r="AI27" s="293"/>
      <c r="AJ27" s="294"/>
      <c r="AK27" s="292" t="s">
        <v>405</v>
      </c>
      <c r="AL27" s="296"/>
      <c r="AM27" s="296"/>
      <c r="AN27" s="296"/>
      <c r="AO27" s="296"/>
      <c r="AP27" s="296"/>
      <c r="AQ27" s="296"/>
      <c r="AR27" s="296"/>
      <c r="AS27" s="296"/>
      <c r="AT27" s="296"/>
      <c r="AU27" s="296"/>
      <c r="AV27" s="296"/>
      <c r="AW27" s="296"/>
      <c r="AX27" s="297"/>
    </row>
    <row r="28" spans="3:50" ht="16.95" customHeight="1">
      <c r="C28" s="634"/>
      <c r="D28" s="635"/>
      <c r="E28" s="640"/>
      <c r="F28" s="641"/>
      <c r="G28" s="646"/>
      <c r="H28" s="647"/>
      <c r="I28" s="654"/>
      <c r="J28" s="655"/>
      <c r="K28" s="316"/>
      <c r="L28" s="405"/>
      <c r="M28" s="318"/>
      <c r="N28" s="319"/>
      <c r="O28" s="319"/>
      <c r="P28" s="319"/>
      <c r="Q28" s="319"/>
      <c r="R28" s="319"/>
      <c r="S28" s="319"/>
      <c r="T28" s="319"/>
      <c r="U28" s="319"/>
      <c r="V28" s="320"/>
      <c r="W28" s="321"/>
      <c r="X28" s="322"/>
      <c r="Y28" s="322"/>
      <c r="Z28" s="322"/>
      <c r="AA28" s="322"/>
      <c r="AB28" s="322"/>
      <c r="AC28" s="322"/>
      <c r="AD28" s="322"/>
      <c r="AE28" s="322"/>
      <c r="AF28" s="322"/>
      <c r="AG28" s="322"/>
      <c r="AH28" s="322"/>
      <c r="AI28" s="322"/>
      <c r="AJ28" s="323"/>
      <c r="AK28" s="321"/>
      <c r="AL28" s="322"/>
      <c r="AM28" s="322"/>
      <c r="AN28" s="322"/>
      <c r="AO28" s="322"/>
      <c r="AP28" s="322"/>
      <c r="AQ28" s="322"/>
      <c r="AR28" s="322"/>
      <c r="AS28" s="322"/>
      <c r="AT28" s="322"/>
      <c r="AU28" s="322"/>
      <c r="AV28" s="322"/>
      <c r="AW28" s="322"/>
      <c r="AX28" s="324"/>
    </row>
    <row r="29" spans="3:50" ht="16.95" customHeight="1">
      <c r="C29" s="634"/>
      <c r="D29" s="635"/>
      <c r="E29" s="640"/>
      <c r="F29" s="641"/>
      <c r="G29" s="646"/>
      <c r="H29" s="647"/>
      <c r="I29" s="650" t="s">
        <v>267</v>
      </c>
      <c r="J29" s="651"/>
      <c r="K29" s="307">
        <v>401</v>
      </c>
      <c r="L29" s="308" t="s">
        <v>245</v>
      </c>
      <c r="M29" s="309" t="s">
        <v>406</v>
      </c>
      <c r="N29" s="310"/>
      <c r="O29" s="310"/>
      <c r="P29" s="310"/>
      <c r="Q29" s="310"/>
      <c r="R29" s="310"/>
      <c r="S29" s="310"/>
      <c r="T29" s="310"/>
      <c r="U29" s="310"/>
      <c r="V29" s="311"/>
      <c r="W29" s="312" t="s">
        <v>407</v>
      </c>
      <c r="X29" s="313"/>
      <c r="Y29" s="313"/>
      <c r="Z29" s="313"/>
      <c r="AA29" s="313"/>
      <c r="AB29" s="313"/>
      <c r="AC29" s="313"/>
      <c r="AD29" s="313"/>
      <c r="AE29" s="313"/>
      <c r="AF29" s="313"/>
      <c r="AG29" s="313"/>
      <c r="AH29" s="313"/>
      <c r="AI29" s="313"/>
      <c r="AJ29" s="314"/>
      <c r="AK29" s="312" t="s">
        <v>408</v>
      </c>
      <c r="AL29" s="330"/>
      <c r="AM29" s="330"/>
      <c r="AN29" s="330"/>
      <c r="AO29" s="330"/>
      <c r="AP29" s="330"/>
      <c r="AQ29" s="330"/>
      <c r="AR29" s="330"/>
      <c r="AS29" s="330"/>
      <c r="AT29" s="330"/>
      <c r="AU29" s="330"/>
      <c r="AV29" s="330"/>
      <c r="AW29" s="330"/>
      <c r="AX29" s="331"/>
    </row>
    <row r="30" spans="3:50" ht="16.95" customHeight="1">
      <c r="C30" s="634"/>
      <c r="D30" s="635"/>
      <c r="E30" s="640"/>
      <c r="F30" s="641"/>
      <c r="G30" s="646"/>
      <c r="H30" s="647"/>
      <c r="I30" s="652"/>
      <c r="J30" s="653"/>
      <c r="K30" s="287">
        <v>402</v>
      </c>
      <c r="L30" s="288" t="s">
        <v>321</v>
      </c>
      <c r="M30" s="289" t="s">
        <v>409</v>
      </c>
      <c r="N30" s="290"/>
      <c r="O30" s="290"/>
      <c r="P30" s="290"/>
      <c r="Q30" s="290"/>
      <c r="R30" s="290"/>
      <c r="S30" s="290"/>
      <c r="T30" s="290"/>
      <c r="U30" s="290"/>
      <c r="V30" s="291"/>
      <c r="W30" s="292" t="s">
        <v>410</v>
      </c>
      <c r="X30" s="293"/>
      <c r="Y30" s="293"/>
      <c r="Z30" s="293"/>
      <c r="AA30" s="293"/>
      <c r="AB30" s="293"/>
      <c r="AC30" s="293"/>
      <c r="AD30" s="293"/>
      <c r="AE30" s="293"/>
      <c r="AF30" s="293"/>
      <c r="AG30" s="293"/>
      <c r="AH30" s="293"/>
      <c r="AI30" s="293"/>
      <c r="AJ30" s="294"/>
      <c r="AK30" s="292" t="s">
        <v>288</v>
      </c>
      <c r="AL30" s="293"/>
      <c r="AM30" s="293"/>
      <c r="AN30" s="293"/>
      <c r="AO30" s="293"/>
      <c r="AP30" s="293"/>
      <c r="AQ30" s="293"/>
      <c r="AR30" s="293"/>
      <c r="AS30" s="293"/>
      <c r="AT30" s="293"/>
      <c r="AU30" s="293"/>
      <c r="AV30" s="293"/>
      <c r="AW30" s="293"/>
      <c r="AX30" s="295"/>
    </row>
    <row r="31" spans="3:50" ht="16.95" customHeight="1">
      <c r="C31" s="634"/>
      <c r="D31" s="635"/>
      <c r="E31" s="640"/>
      <c r="F31" s="641"/>
      <c r="G31" s="646"/>
      <c r="H31" s="647"/>
      <c r="I31" s="652"/>
      <c r="J31" s="653"/>
      <c r="K31" s="287">
        <v>403</v>
      </c>
      <c r="L31" s="288" t="s">
        <v>321</v>
      </c>
      <c r="M31" s="289" t="s">
        <v>411</v>
      </c>
      <c r="N31" s="290"/>
      <c r="O31" s="290"/>
      <c r="P31" s="290"/>
      <c r="Q31" s="290"/>
      <c r="R31" s="290"/>
      <c r="S31" s="290"/>
      <c r="T31" s="290"/>
      <c r="U31" s="290"/>
      <c r="V31" s="291"/>
      <c r="W31" s="292" t="s">
        <v>412</v>
      </c>
      <c r="X31" s="293"/>
      <c r="Y31" s="293"/>
      <c r="Z31" s="293"/>
      <c r="AA31" s="293"/>
      <c r="AB31" s="293"/>
      <c r="AC31" s="293"/>
      <c r="AD31" s="293"/>
      <c r="AE31" s="293"/>
      <c r="AF31" s="293"/>
      <c r="AG31" s="293"/>
      <c r="AH31" s="293"/>
      <c r="AI31" s="293"/>
      <c r="AJ31" s="294"/>
      <c r="AK31" s="292" t="s">
        <v>288</v>
      </c>
      <c r="AL31" s="293"/>
      <c r="AM31" s="293"/>
      <c r="AN31" s="293"/>
      <c r="AO31" s="293"/>
      <c r="AP31" s="293"/>
      <c r="AQ31" s="293"/>
      <c r="AR31" s="293"/>
      <c r="AS31" s="293"/>
      <c r="AT31" s="293"/>
      <c r="AU31" s="293"/>
      <c r="AV31" s="293"/>
      <c r="AW31" s="293"/>
      <c r="AX31" s="295"/>
    </row>
    <row r="32" spans="3:50" ht="16.95" customHeight="1">
      <c r="C32" s="634"/>
      <c r="D32" s="635"/>
      <c r="E32" s="640"/>
      <c r="F32" s="641"/>
      <c r="G32" s="646"/>
      <c r="H32" s="647"/>
      <c r="I32" s="652"/>
      <c r="J32" s="653"/>
      <c r="K32" s="287">
        <v>404</v>
      </c>
      <c r="L32" s="288"/>
      <c r="M32" s="289"/>
      <c r="N32" s="290"/>
      <c r="O32" s="290"/>
      <c r="P32" s="290"/>
      <c r="Q32" s="290"/>
      <c r="R32" s="290"/>
      <c r="S32" s="290"/>
      <c r="T32" s="290"/>
      <c r="U32" s="290"/>
      <c r="V32" s="291"/>
      <c r="W32" s="292"/>
      <c r="X32" s="293"/>
      <c r="Y32" s="293"/>
      <c r="Z32" s="293"/>
      <c r="AA32" s="293"/>
      <c r="AB32" s="293"/>
      <c r="AC32" s="293"/>
      <c r="AD32" s="293"/>
      <c r="AE32" s="293"/>
      <c r="AF32" s="293"/>
      <c r="AG32" s="293"/>
      <c r="AH32" s="293"/>
      <c r="AI32" s="293"/>
      <c r="AJ32" s="294"/>
      <c r="AK32" s="292"/>
      <c r="AL32" s="293"/>
      <c r="AM32" s="293"/>
      <c r="AN32" s="293"/>
      <c r="AO32" s="293"/>
      <c r="AP32" s="293"/>
      <c r="AQ32" s="293"/>
      <c r="AR32" s="293"/>
      <c r="AS32" s="293"/>
      <c r="AT32" s="293"/>
      <c r="AU32" s="293"/>
      <c r="AV32" s="293"/>
      <c r="AW32" s="293"/>
      <c r="AX32" s="295"/>
    </row>
    <row r="33" spans="3:50" ht="16.95" customHeight="1" thickBot="1">
      <c r="C33" s="636"/>
      <c r="D33" s="637"/>
      <c r="E33" s="642"/>
      <c r="F33" s="643"/>
      <c r="G33" s="648"/>
      <c r="H33" s="649"/>
      <c r="I33" s="656"/>
      <c r="J33" s="657"/>
      <c r="K33" s="332"/>
      <c r="L33" s="333"/>
      <c r="M33" s="334"/>
      <c r="N33" s="335"/>
      <c r="O33" s="335"/>
      <c r="P33" s="335"/>
      <c r="Q33" s="335"/>
      <c r="R33" s="335"/>
      <c r="S33" s="335"/>
      <c r="T33" s="335"/>
      <c r="U33" s="335"/>
      <c r="V33" s="336"/>
      <c r="W33" s="337"/>
      <c r="X33" s="338"/>
      <c r="Y33" s="338"/>
      <c r="Z33" s="338"/>
      <c r="AA33" s="338"/>
      <c r="AB33" s="338"/>
      <c r="AC33" s="338"/>
      <c r="AD33" s="338"/>
      <c r="AE33" s="338"/>
      <c r="AF33" s="338"/>
      <c r="AG33" s="338"/>
      <c r="AH33" s="338"/>
      <c r="AI33" s="338"/>
      <c r="AJ33" s="339"/>
      <c r="AK33" s="334"/>
      <c r="AL33" s="335"/>
      <c r="AM33" s="335"/>
      <c r="AN33" s="335"/>
      <c r="AO33" s="335"/>
      <c r="AP33" s="335"/>
      <c r="AQ33" s="335"/>
      <c r="AR33" s="335"/>
      <c r="AS33" s="335"/>
      <c r="AT33" s="335"/>
      <c r="AU33" s="335"/>
      <c r="AV33" s="335"/>
      <c r="AW33" s="335"/>
      <c r="AX33" s="340"/>
    </row>
    <row r="34" spans="3:50" ht="8.5500000000000007" customHeight="1" thickBot="1">
      <c r="W34" s="341"/>
      <c r="X34" s="341"/>
      <c r="Y34" s="341"/>
      <c r="Z34" s="341"/>
      <c r="AA34" s="341"/>
      <c r="AB34" s="341"/>
      <c r="AC34" s="341"/>
      <c r="AD34" s="341"/>
      <c r="AE34" s="341"/>
      <c r="AF34" s="341"/>
    </row>
    <row r="35" spans="3:50" ht="27.45" customHeight="1">
      <c r="C35" s="658" t="s">
        <v>276</v>
      </c>
      <c r="D35" s="659"/>
      <c r="E35" s="742" t="s">
        <v>277</v>
      </c>
      <c r="F35" s="743"/>
      <c r="G35" s="743"/>
      <c r="H35" s="743"/>
      <c r="I35" s="743"/>
      <c r="J35" s="744"/>
      <c r="K35" s="602" t="s">
        <v>278</v>
      </c>
      <c r="L35" s="603"/>
      <c r="M35" s="603"/>
      <c r="N35" s="604"/>
      <c r="O35" s="605" t="s">
        <v>279</v>
      </c>
      <c r="P35" s="605"/>
      <c r="Q35" s="605"/>
      <c r="R35" s="605"/>
      <c r="S35" s="605"/>
      <c r="T35" s="605"/>
      <c r="U35" s="605"/>
      <c r="V35" s="605"/>
      <c r="W35" s="605"/>
      <c r="X35" s="605"/>
      <c r="Y35" s="605"/>
      <c r="Z35" s="605"/>
      <c r="AA35" s="605"/>
      <c r="AB35" s="605"/>
      <c r="AC35" s="605"/>
      <c r="AD35" s="605"/>
      <c r="AE35" s="605"/>
      <c r="AF35" s="605"/>
      <c r="AG35" s="605"/>
      <c r="AH35" s="605"/>
      <c r="AI35" s="605"/>
      <c r="AJ35" s="605"/>
      <c r="AK35" s="605"/>
      <c r="AL35" s="605"/>
      <c r="AM35" s="605"/>
      <c r="AN35" s="605"/>
      <c r="AO35" s="605"/>
      <c r="AP35" s="606"/>
      <c r="AQ35" s="607" t="s">
        <v>280</v>
      </c>
      <c r="AR35" s="608"/>
      <c r="AS35" s="608"/>
      <c r="AT35" s="608"/>
      <c r="AU35" s="608"/>
      <c r="AV35" s="608"/>
      <c r="AW35" s="608"/>
      <c r="AX35" s="609"/>
    </row>
    <row r="36" spans="3:50" ht="27.45" customHeight="1">
      <c r="C36" s="660"/>
      <c r="D36" s="661"/>
      <c r="E36" s="745" t="s">
        <v>413</v>
      </c>
      <c r="F36" s="746"/>
      <c r="G36" s="749" t="s">
        <v>414</v>
      </c>
      <c r="H36" s="750"/>
      <c r="I36" s="749" t="s">
        <v>415</v>
      </c>
      <c r="J36" s="753"/>
      <c r="K36" s="622"/>
      <c r="L36" s="623"/>
      <c r="M36" s="626"/>
      <c r="N36" s="627"/>
      <c r="O36" s="711">
        <v>101</v>
      </c>
      <c r="P36" s="594">
        <v>102</v>
      </c>
      <c r="Q36" s="594">
        <v>103</v>
      </c>
      <c r="R36" s="594">
        <v>104</v>
      </c>
      <c r="S36" s="594">
        <v>105</v>
      </c>
      <c r="T36" s="594">
        <v>106</v>
      </c>
      <c r="U36" s="594">
        <v>107</v>
      </c>
      <c r="V36" s="594">
        <v>108</v>
      </c>
      <c r="W36" s="600"/>
      <c r="X36" s="596">
        <v>201</v>
      </c>
      <c r="Y36" s="594">
        <v>202</v>
      </c>
      <c r="Z36" s="594">
        <v>203</v>
      </c>
      <c r="AA36" s="594">
        <v>204</v>
      </c>
      <c r="AB36" s="594">
        <v>205</v>
      </c>
      <c r="AC36" s="594">
        <v>206</v>
      </c>
      <c r="AD36" s="594">
        <v>207</v>
      </c>
      <c r="AE36" s="594">
        <v>208</v>
      </c>
      <c r="AF36" s="600"/>
      <c r="AG36" s="596">
        <v>301</v>
      </c>
      <c r="AH36" s="594">
        <v>302</v>
      </c>
      <c r="AI36" s="594">
        <v>303</v>
      </c>
      <c r="AJ36" s="594">
        <v>304</v>
      </c>
      <c r="AK36" s="344"/>
      <c r="AL36" s="596">
        <v>401</v>
      </c>
      <c r="AM36" s="594">
        <v>402</v>
      </c>
      <c r="AN36" s="594">
        <v>403</v>
      </c>
      <c r="AO36" s="594">
        <v>404</v>
      </c>
      <c r="AP36" s="598"/>
      <c r="AQ36" s="610"/>
      <c r="AR36" s="611"/>
      <c r="AS36" s="611"/>
      <c r="AT36" s="611"/>
      <c r="AU36" s="611"/>
      <c r="AV36" s="611"/>
      <c r="AW36" s="611"/>
      <c r="AX36" s="612"/>
    </row>
    <row r="37" spans="3:50" ht="27.45" customHeight="1" thickBot="1">
      <c r="C37" s="662"/>
      <c r="D37" s="663"/>
      <c r="E37" s="747"/>
      <c r="F37" s="748"/>
      <c r="G37" s="751"/>
      <c r="H37" s="752"/>
      <c r="I37" s="751"/>
      <c r="J37" s="754"/>
      <c r="K37" s="624"/>
      <c r="L37" s="625"/>
      <c r="M37" s="628"/>
      <c r="N37" s="629"/>
      <c r="O37" s="712"/>
      <c r="P37" s="595"/>
      <c r="Q37" s="595"/>
      <c r="R37" s="595"/>
      <c r="S37" s="595"/>
      <c r="T37" s="595"/>
      <c r="U37" s="595"/>
      <c r="V37" s="595"/>
      <c r="W37" s="601"/>
      <c r="X37" s="597"/>
      <c r="Y37" s="595"/>
      <c r="Z37" s="595"/>
      <c r="AA37" s="595"/>
      <c r="AB37" s="595"/>
      <c r="AC37" s="595"/>
      <c r="AD37" s="595"/>
      <c r="AE37" s="595"/>
      <c r="AF37" s="601"/>
      <c r="AG37" s="597"/>
      <c r="AH37" s="595"/>
      <c r="AI37" s="595"/>
      <c r="AJ37" s="595"/>
      <c r="AK37" s="345"/>
      <c r="AL37" s="597"/>
      <c r="AM37" s="595"/>
      <c r="AN37" s="595"/>
      <c r="AO37" s="595"/>
      <c r="AP37" s="599"/>
      <c r="AQ37" s="613"/>
      <c r="AR37" s="614"/>
      <c r="AS37" s="614"/>
      <c r="AT37" s="614"/>
      <c r="AU37" s="614"/>
      <c r="AV37" s="614"/>
      <c r="AW37" s="614"/>
      <c r="AX37" s="615"/>
    </row>
    <row r="38" spans="3:50" ht="36.450000000000003" customHeight="1" thickTop="1">
      <c r="C38" s="736" t="s">
        <v>416</v>
      </c>
      <c r="D38" s="737"/>
      <c r="E38" s="738" t="s">
        <v>413</v>
      </c>
      <c r="F38" s="739"/>
      <c r="G38" s="433" t="s">
        <v>414</v>
      </c>
      <c r="H38" s="434"/>
      <c r="I38" s="740" t="s">
        <v>417</v>
      </c>
      <c r="J38" s="741"/>
      <c r="K38" s="590"/>
      <c r="L38" s="591"/>
      <c r="M38" s="592"/>
      <c r="N38" s="593"/>
      <c r="O38" s="411" t="s">
        <v>287</v>
      </c>
      <c r="P38" s="349" t="s">
        <v>287</v>
      </c>
      <c r="Q38" s="349" t="s">
        <v>287</v>
      </c>
      <c r="R38" s="349" t="s">
        <v>287</v>
      </c>
      <c r="S38" s="349" t="s">
        <v>287</v>
      </c>
      <c r="T38" s="349"/>
      <c r="U38" s="349"/>
      <c r="V38" s="349"/>
      <c r="W38" s="350"/>
      <c r="X38" s="351" t="s">
        <v>287</v>
      </c>
      <c r="Y38" s="349" t="s">
        <v>287</v>
      </c>
      <c r="Z38" s="349" t="s">
        <v>288</v>
      </c>
      <c r="AA38" s="349" t="s">
        <v>288</v>
      </c>
      <c r="AB38" s="349" t="s">
        <v>288</v>
      </c>
      <c r="AC38" s="349"/>
      <c r="AD38" s="349"/>
      <c r="AE38" s="349"/>
      <c r="AF38" s="350"/>
      <c r="AG38" s="351" t="s">
        <v>288</v>
      </c>
      <c r="AH38" s="349" t="s">
        <v>288</v>
      </c>
      <c r="AI38" s="349" t="s">
        <v>288</v>
      </c>
      <c r="AJ38" s="349" t="s">
        <v>288</v>
      </c>
      <c r="AK38" s="350"/>
      <c r="AL38" s="351" t="s">
        <v>288</v>
      </c>
      <c r="AM38" s="349" t="s">
        <v>288</v>
      </c>
      <c r="AN38" s="349" t="s">
        <v>288</v>
      </c>
      <c r="AO38" s="349"/>
      <c r="AP38" s="352"/>
      <c r="AQ38" s="731"/>
      <c r="AR38" s="732"/>
      <c r="AS38" s="732"/>
      <c r="AT38" s="732"/>
      <c r="AU38" s="732"/>
      <c r="AV38" s="732"/>
      <c r="AW38" s="732"/>
      <c r="AX38" s="733"/>
    </row>
    <row r="39" spans="3:50" ht="36.450000000000003" customHeight="1">
      <c r="C39" s="703" t="s">
        <v>418</v>
      </c>
      <c r="D39" s="627"/>
      <c r="E39" s="622" t="s">
        <v>419</v>
      </c>
      <c r="F39" s="623"/>
      <c r="G39" s="721" t="s">
        <v>420</v>
      </c>
      <c r="H39" s="722"/>
      <c r="I39" s="721" t="s">
        <v>421</v>
      </c>
      <c r="J39" s="723"/>
      <c r="K39" s="549"/>
      <c r="L39" s="550"/>
      <c r="M39" s="551"/>
      <c r="N39" s="552"/>
      <c r="O39" s="415" t="s">
        <v>288</v>
      </c>
      <c r="P39" s="366" t="s">
        <v>288</v>
      </c>
      <c r="Q39" s="366" t="s">
        <v>288</v>
      </c>
      <c r="R39" s="366" t="s">
        <v>288</v>
      </c>
      <c r="S39" s="366" t="s">
        <v>287</v>
      </c>
      <c r="T39" s="366"/>
      <c r="U39" s="366"/>
      <c r="V39" s="366"/>
      <c r="W39" s="367"/>
      <c r="X39" s="368" t="s">
        <v>288</v>
      </c>
      <c r="Y39" s="366" t="s">
        <v>288</v>
      </c>
      <c r="Z39" s="366" t="s">
        <v>288</v>
      </c>
      <c r="AA39" s="366" t="s">
        <v>288</v>
      </c>
      <c r="AB39" s="366" t="s">
        <v>287</v>
      </c>
      <c r="AC39" s="366"/>
      <c r="AD39" s="366"/>
      <c r="AE39" s="366"/>
      <c r="AF39" s="367"/>
      <c r="AG39" s="368" t="s">
        <v>288</v>
      </c>
      <c r="AH39" s="366" t="s">
        <v>288</v>
      </c>
      <c r="AI39" s="366" t="s">
        <v>288</v>
      </c>
      <c r="AJ39" s="366" t="s">
        <v>288</v>
      </c>
      <c r="AK39" s="367"/>
      <c r="AL39" s="368" t="s">
        <v>288</v>
      </c>
      <c r="AM39" s="366" t="s">
        <v>288</v>
      </c>
      <c r="AN39" s="366" t="s">
        <v>288</v>
      </c>
      <c r="AO39" s="366"/>
      <c r="AP39" s="369"/>
      <c r="AQ39" s="576"/>
      <c r="AR39" s="577"/>
      <c r="AS39" s="577"/>
      <c r="AT39" s="577"/>
      <c r="AU39" s="577"/>
      <c r="AV39" s="577"/>
      <c r="AW39" s="577"/>
      <c r="AX39" s="578"/>
    </row>
    <row r="40" spans="3:50" ht="36.450000000000003" customHeight="1">
      <c r="C40" s="704"/>
      <c r="D40" s="705"/>
      <c r="E40" s="584"/>
      <c r="F40" s="585"/>
      <c r="G40" s="721" t="s">
        <v>422</v>
      </c>
      <c r="H40" s="722"/>
      <c r="I40" s="721"/>
      <c r="J40" s="723"/>
      <c r="K40" s="549"/>
      <c r="L40" s="550"/>
      <c r="M40" s="551"/>
      <c r="N40" s="552"/>
      <c r="O40" s="415" t="s">
        <v>288</v>
      </c>
      <c r="P40" s="366" t="s">
        <v>288</v>
      </c>
      <c r="Q40" s="366" t="s">
        <v>288</v>
      </c>
      <c r="R40" s="366" t="s">
        <v>288</v>
      </c>
      <c r="S40" s="366" t="s">
        <v>288</v>
      </c>
      <c r="T40" s="366"/>
      <c r="U40" s="366"/>
      <c r="V40" s="366"/>
      <c r="W40" s="367"/>
      <c r="X40" s="368" t="s">
        <v>287</v>
      </c>
      <c r="Y40" s="366" t="s">
        <v>288</v>
      </c>
      <c r="Z40" s="366" t="s">
        <v>287</v>
      </c>
      <c r="AA40" s="366" t="s">
        <v>288</v>
      </c>
      <c r="AB40" s="366" t="s">
        <v>288</v>
      </c>
      <c r="AC40" s="366"/>
      <c r="AD40" s="366"/>
      <c r="AE40" s="366"/>
      <c r="AF40" s="367"/>
      <c r="AG40" s="368" t="s">
        <v>288</v>
      </c>
      <c r="AH40" s="366" t="s">
        <v>288</v>
      </c>
      <c r="AI40" s="366" t="s">
        <v>288</v>
      </c>
      <c r="AJ40" s="366" t="s">
        <v>288</v>
      </c>
      <c r="AK40" s="367"/>
      <c r="AL40" s="368" t="s">
        <v>288</v>
      </c>
      <c r="AM40" s="366" t="s">
        <v>288</v>
      </c>
      <c r="AN40" s="366" t="s">
        <v>288</v>
      </c>
      <c r="AO40" s="366"/>
      <c r="AP40" s="369"/>
      <c r="AQ40" s="576"/>
      <c r="AR40" s="577"/>
      <c r="AS40" s="577"/>
      <c r="AT40" s="577"/>
      <c r="AU40" s="577"/>
      <c r="AV40" s="577"/>
      <c r="AW40" s="577"/>
      <c r="AX40" s="578"/>
    </row>
    <row r="41" spans="3:50" ht="36.450000000000003" customHeight="1">
      <c r="C41" s="704"/>
      <c r="D41" s="705"/>
      <c r="E41" s="570" t="s">
        <v>423</v>
      </c>
      <c r="F41" s="571"/>
      <c r="G41" s="721" t="s">
        <v>414</v>
      </c>
      <c r="H41" s="722"/>
      <c r="I41" s="721" t="s">
        <v>417</v>
      </c>
      <c r="J41" s="723"/>
      <c r="K41" s="549"/>
      <c r="L41" s="550"/>
      <c r="M41" s="551"/>
      <c r="N41" s="552"/>
      <c r="O41" s="415" t="s">
        <v>287</v>
      </c>
      <c r="P41" s="366" t="s">
        <v>287</v>
      </c>
      <c r="Q41" s="366" t="s">
        <v>287</v>
      </c>
      <c r="R41" s="366" t="s">
        <v>287</v>
      </c>
      <c r="S41" s="366" t="s">
        <v>287</v>
      </c>
      <c r="T41" s="366"/>
      <c r="U41" s="366"/>
      <c r="V41" s="366"/>
      <c r="W41" s="367"/>
      <c r="X41" s="368" t="s">
        <v>287</v>
      </c>
      <c r="Y41" s="366" t="s">
        <v>287</v>
      </c>
      <c r="Z41" s="366" t="s">
        <v>288</v>
      </c>
      <c r="AA41" s="366" t="s">
        <v>288</v>
      </c>
      <c r="AB41" s="366" t="s">
        <v>288</v>
      </c>
      <c r="AC41" s="366"/>
      <c r="AD41" s="366"/>
      <c r="AE41" s="366"/>
      <c r="AF41" s="367"/>
      <c r="AG41" s="368" t="s">
        <v>288</v>
      </c>
      <c r="AH41" s="366" t="s">
        <v>288</v>
      </c>
      <c r="AI41" s="366" t="s">
        <v>288</v>
      </c>
      <c r="AJ41" s="366" t="s">
        <v>288</v>
      </c>
      <c r="AK41" s="367"/>
      <c r="AL41" s="368" t="s">
        <v>288</v>
      </c>
      <c r="AM41" s="366" t="s">
        <v>288</v>
      </c>
      <c r="AN41" s="366" t="s">
        <v>288</v>
      </c>
      <c r="AO41" s="366"/>
      <c r="AP41" s="369"/>
      <c r="AQ41" s="576"/>
      <c r="AR41" s="577"/>
      <c r="AS41" s="577"/>
      <c r="AT41" s="577"/>
      <c r="AU41" s="577"/>
      <c r="AV41" s="577"/>
      <c r="AW41" s="577"/>
      <c r="AX41" s="578"/>
    </row>
    <row r="42" spans="3:50" ht="36.450000000000003" customHeight="1">
      <c r="C42" s="704"/>
      <c r="D42" s="705"/>
      <c r="E42" s="622" t="s">
        <v>424</v>
      </c>
      <c r="F42" s="623"/>
      <c r="G42" s="721" t="s">
        <v>420</v>
      </c>
      <c r="H42" s="722"/>
      <c r="I42" s="721" t="s">
        <v>421</v>
      </c>
      <c r="J42" s="723"/>
      <c r="K42" s="549"/>
      <c r="L42" s="550"/>
      <c r="M42" s="551"/>
      <c r="N42" s="552"/>
      <c r="O42" s="415" t="s">
        <v>288</v>
      </c>
      <c r="P42" s="366" t="s">
        <v>288</v>
      </c>
      <c r="Q42" s="366" t="s">
        <v>288</v>
      </c>
      <c r="R42" s="366" t="s">
        <v>288</v>
      </c>
      <c r="S42" s="366" t="s">
        <v>287</v>
      </c>
      <c r="T42" s="366"/>
      <c r="U42" s="366"/>
      <c r="V42" s="366"/>
      <c r="W42" s="367"/>
      <c r="X42" s="368" t="s">
        <v>288</v>
      </c>
      <c r="Y42" s="366" t="s">
        <v>288</v>
      </c>
      <c r="Z42" s="366" t="s">
        <v>288</v>
      </c>
      <c r="AA42" s="366" t="s">
        <v>288</v>
      </c>
      <c r="AB42" s="366" t="s">
        <v>287</v>
      </c>
      <c r="AC42" s="366"/>
      <c r="AD42" s="366"/>
      <c r="AE42" s="366"/>
      <c r="AF42" s="367"/>
      <c r="AG42" s="368" t="s">
        <v>288</v>
      </c>
      <c r="AH42" s="366" t="s">
        <v>288</v>
      </c>
      <c r="AI42" s="366" t="s">
        <v>288</v>
      </c>
      <c r="AJ42" s="366" t="s">
        <v>288</v>
      </c>
      <c r="AK42" s="367"/>
      <c r="AL42" s="368" t="s">
        <v>288</v>
      </c>
      <c r="AM42" s="366" t="s">
        <v>288</v>
      </c>
      <c r="AN42" s="366" t="s">
        <v>288</v>
      </c>
      <c r="AO42" s="366"/>
      <c r="AP42" s="369"/>
      <c r="AQ42" s="576"/>
      <c r="AR42" s="577"/>
      <c r="AS42" s="577"/>
      <c r="AT42" s="577"/>
      <c r="AU42" s="577"/>
      <c r="AV42" s="577"/>
      <c r="AW42" s="577"/>
      <c r="AX42" s="578"/>
    </row>
    <row r="43" spans="3:50" ht="36.450000000000003" customHeight="1">
      <c r="C43" s="704"/>
      <c r="D43" s="705"/>
      <c r="E43" s="584"/>
      <c r="F43" s="585"/>
      <c r="G43" s="721" t="s">
        <v>425</v>
      </c>
      <c r="H43" s="722"/>
      <c r="I43" s="721"/>
      <c r="J43" s="723"/>
      <c r="K43" s="549"/>
      <c r="L43" s="550"/>
      <c r="M43" s="551"/>
      <c r="N43" s="552"/>
      <c r="O43" s="415" t="s">
        <v>288</v>
      </c>
      <c r="P43" s="366" t="s">
        <v>288</v>
      </c>
      <c r="Q43" s="366" t="s">
        <v>288</v>
      </c>
      <c r="R43" s="366" t="s">
        <v>288</v>
      </c>
      <c r="S43" s="366" t="s">
        <v>288</v>
      </c>
      <c r="T43" s="366"/>
      <c r="U43" s="366"/>
      <c r="V43" s="366"/>
      <c r="W43" s="367"/>
      <c r="X43" s="368" t="s">
        <v>287</v>
      </c>
      <c r="Y43" s="366" t="s">
        <v>288</v>
      </c>
      <c r="Z43" s="366" t="s">
        <v>287</v>
      </c>
      <c r="AA43" s="366" t="s">
        <v>288</v>
      </c>
      <c r="AB43" s="366" t="s">
        <v>288</v>
      </c>
      <c r="AC43" s="366"/>
      <c r="AD43" s="366"/>
      <c r="AE43" s="366"/>
      <c r="AF43" s="367"/>
      <c r="AG43" s="368" t="s">
        <v>288</v>
      </c>
      <c r="AH43" s="366" t="s">
        <v>288</v>
      </c>
      <c r="AI43" s="366" t="s">
        <v>288</v>
      </c>
      <c r="AJ43" s="366" t="s">
        <v>288</v>
      </c>
      <c r="AK43" s="367"/>
      <c r="AL43" s="368" t="s">
        <v>288</v>
      </c>
      <c r="AM43" s="366" t="s">
        <v>288</v>
      </c>
      <c r="AN43" s="366" t="s">
        <v>288</v>
      </c>
      <c r="AO43" s="366"/>
      <c r="AP43" s="369"/>
      <c r="AQ43" s="576"/>
      <c r="AR43" s="577"/>
      <c r="AS43" s="577"/>
      <c r="AT43" s="577"/>
      <c r="AU43" s="577"/>
      <c r="AV43" s="577"/>
      <c r="AW43" s="577"/>
      <c r="AX43" s="578"/>
    </row>
    <row r="44" spans="3:50" ht="36.450000000000003" customHeight="1">
      <c r="C44" s="704"/>
      <c r="D44" s="705"/>
      <c r="E44" s="570" t="s">
        <v>426</v>
      </c>
      <c r="F44" s="571"/>
      <c r="G44" s="721" t="s">
        <v>427</v>
      </c>
      <c r="H44" s="722"/>
      <c r="I44" s="721" t="s">
        <v>428</v>
      </c>
      <c r="J44" s="723"/>
      <c r="K44" s="549"/>
      <c r="L44" s="550"/>
      <c r="M44" s="551"/>
      <c r="N44" s="552"/>
      <c r="O44" s="415" t="s">
        <v>288</v>
      </c>
      <c r="P44" s="366" t="s">
        <v>287</v>
      </c>
      <c r="Q44" s="366" t="s">
        <v>288</v>
      </c>
      <c r="R44" s="366" t="s">
        <v>288</v>
      </c>
      <c r="S44" s="366" t="s">
        <v>288</v>
      </c>
      <c r="T44" s="366"/>
      <c r="U44" s="366"/>
      <c r="V44" s="366"/>
      <c r="W44" s="367"/>
      <c r="X44" s="368" t="s">
        <v>288</v>
      </c>
      <c r="Y44" s="366" t="s">
        <v>288</v>
      </c>
      <c r="Z44" s="366" t="s">
        <v>288</v>
      </c>
      <c r="AA44" s="366" t="s">
        <v>288</v>
      </c>
      <c r="AB44" s="366" t="s">
        <v>288</v>
      </c>
      <c r="AC44" s="366"/>
      <c r="AD44" s="366"/>
      <c r="AE44" s="366"/>
      <c r="AF44" s="367"/>
      <c r="AG44" s="368" t="s">
        <v>288</v>
      </c>
      <c r="AH44" s="366" t="s">
        <v>287</v>
      </c>
      <c r="AI44" s="366" t="s">
        <v>287</v>
      </c>
      <c r="AJ44" s="366" t="s">
        <v>288</v>
      </c>
      <c r="AK44" s="367"/>
      <c r="AL44" s="368" t="s">
        <v>287</v>
      </c>
      <c r="AM44" s="366" t="s">
        <v>287</v>
      </c>
      <c r="AN44" s="366" t="s">
        <v>287</v>
      </c>
      <c r="AO44" s="366"/>
      <c r="AP44" s="369"/>
      <c r="AQ44" s="565"/>
      <c r="AR44" s="566"/>
      <c r="AS44" s="566"/>
      <c r="AT44" s="566"/>
      <c r="AU44" s="566"/>
      <c r="AV44" s="566"/>
      <c r="AW44" s="566"/>
      <c r="AX44" s="567"/>
    </row>
    <row r="45" spans="3:50" ht="36.450000000000003" customHeight="1">
      <c r="C45" s="704"/>
      <c r="D45" s="705"/>
      <c r="E45" s="622" t="s">
        <v>429</v>
      </c>
      <c r="F45" s="623"/>
      <c r="G45" s="721" t="s">
        <v>427</v>
      </c>
      <c r="H45" s="722"/>
      <c r="I45" s="721" t="s">
        <v>430</v>
      </c>
      <c r="J45" s="723"/>
      <c r="K45" s="549"/>
      <c r="L45" s="550"/>
      <c r="M45" s="551"/>
      <c r="N45" s="552"/>
      <c r="O45" s="415" t="s">
        <v>288</v>
      </c>
      <c r="P45" s="366" t="s">
        <v>288</v>
      </c>
      <c r="Q45" s="366" t="s">
        <v>288</v>
      </c>
      <c r="R45" s="366" t="s">
        <v>288</v>
      </c>
      <c r="S45" s="366" t="s">
        <v>288</v>
      </c>
      <c r="T45" s="366"/>
      <c r="U45" s="366"/>
      <c r="V45" s="366"/>
      <c r="W45" s="367"/>
      <c r="X45" s="368" t="s">
        <v>288</v>
      </c>
      <c r="Y45" s="366" t="s">
        <v>288</v>
      </c>
      <c r="Z45" s="366" t="s">
        <v>288</v>
      </c>
      <c r="AA45" s="366" t="s">
        <v>287</v>
      </c>
      <c r="AB45" s="366" t="s">
        <v>288</v>
      </c>
      <c r="AC45" s="366"/>
      <c r="AD45" s="366"/>
      <c r="AE45" s="366"/>
      <c r="AF45" s="367"/>
      <c r="AG45" s="368" t="s">
        <v>288</v>
      </c>
      <c r="AH45" s="366" t="s">
        <v>288</v>
      </c>
      <c r="AI45" s="366" t="s">
        <v>288</v>
      </c>
      <c r="AJ45" s="366" t="s">
        <v>288</v>
      </c>
      <c r="AK45" s="367"/>
      <c r="AL45" s="368" t="s">
        <v>288</v>
      </c>
      <c r="AM45" s="366" t="s">
        <v>288</v>
      </c>
      <c r="AN45" s="366" t="s">
        <v>288</v>
      </c>
      <c r="AO45" s="366"/>
      <c r="AP45" s="369"/>
      <c r="AQ45" s="565"/>
      <c r="AR45" s="566"/>
      <c r="AS45" s="566"/>
      <c r="AT45" s="566"/>
      <c r="AU45" s="566"/>
      <c r="AV45" s="566"/>
      <c r="AW45" s="566"/>
      <c r="AX45" s="567"/>
    </row>
    <row r="46" spans="3:50" ht="36.450000000000003" customHeight="1">
      <c r="C46" s="704"/>
      <c r="D46" s="705"/>
      <c r="E46" s="727"/>
      <c r="F46" s="728"/>
      <c r="G46" s="721" t="s">
        <v>431</v>
      </c>
      <c r="H46" s="722"/>
      <c r="I46" s="721" t="s">
        <v>428</v>
      </c>
      <c r="J46" s="723"/>
      <c r="K46" s="549"/>
      <c r="L46" s="550"/>
      <c r="M46" s="551"/>
      <c r="N46" s="552"/>
      <c r="O46" s="415" t="s">
        <v>288</v>
      </c>
      <c r="P46" s="366" t="s">
        <v>288</v>
      </c>
      <c r="Q46" s="366" t="s">
        <v>288</v>
      </c>
      <c r="R46" s="366" t="s">
        <v>287</v>
      </c>
      <c r="S46" s="366" t="s">
        <v>288</v>
      </c>
      <c r="T46" s="366"/>
      <c r="U46" s="366"/>
      <c r="V46" s="366"/>
      <c r="W46" s="367"/>
      <c r="X46" s="368" t="s">
        <v>288</v>
      </c>
      <c r="Y46" s="366" t="s">
        <v>288</v>
      </c>
      <c r="Z46" s="366" t="s">
        <v>288</v>
      </c>
      <c r="AA46" s="366" t="s">
        <v>288</v>
      </c>
      <c r="AB46" s="366" t="s">
        <v>288</v>
      </c>
      <c r="AC46" s="366"/>
      <c r="AD46" s="366"/>
      <c r="AE46" s="366"/>
      <c r="AF46" s="367"/>
      <c r="AG46" s="368" t="s">
        <v>288</v>
      </c>
      <c r="AH46" s="366" t="s">
        <v>288</v>
      </c>
      <c r="AI46" s="366" t="s">
        <v>287</v>
      </c>
      <c r="AJ46" s="366" t="s">
        <v>288</v>
      </c>
      <c r="AK46" s="367"/>
      <c r="AL46" s="368" t="s">
        <v>287</v>
      </c>
      <c r="AM46" s="366" t="s">
        <v>288</v>
      </c>
      <c r="AN46" s="366" t="s">
        <v>288</v>
      </c>
      <c r="AO46" s="366"/>
      <c r="AP46" s="369"/>
      <c r="AQ46" s="565"/>
      <c r="AR46" s="566"/>
      <c r="AS46" s="566"/>
      <c r="AT46" s="566"/>
      <c r="AU46" s="566"/>
      <c r="AV46" s="566"/>
      <c r="AW46" s="566"/>
      <c r="AX46" s="567"/>
    </row>
    <row r="47" spans="3:50" ht="36.450000000000003" customHeight="1">
      <c r="C47" s="704"/>
      <c r="D47" s="705"/>
      <c r="E47" s="727"/>
      <c r="F47" s="728"/>
      <c r="G47" s="721" t="s">
        <v>432</v>
      </c>
      <c r="H47" s="722"/>
      <c r="I47" s="721" t="s">
        <v>428</v>
      </c>
      <c r="J47" s="723"/>
      <c r="K47" s="549"/>
      <c r="L47" s="550"/>
      <c r="M47" s="551"/>
      <c r="N47" s="552"/>
      <c r="O47" s="415" t="s">
        <v>288</v>
      </c>
      <c r="P47" s="366" t="s">
        <v>288</v>
      </c>
      <c r="Q47" s="366" t="s">
        <v>288</v>
      </c>
      <c r="R47" s="366" t="s">
        <v>287</v>
      </c>
      <c r="S47" s="366" t="s">
        <v>288</v>
      </c>
      <c r="T47" s="366"/>
      <c r="U47" s="366"/>
      <c r="V47" s="366"/>
      <c r="W47" s="367"/>
      <c r="X47" s="368" t="s">
        <v>288</v>
      </c>
      <c r="Y47" s="366" t="s">
        <v>288</v>
      </c>
      <c r="Z47" s="366" t="s">
        <v>288</v>
      </c>
      <c r="AA47" s="366" t="s">
        <v>288</v>
      </c>
      <c r="AB47" s="366" t="s">
        <v>288</v>
      </c>
      <c r="AC47" s="366"/>
      <c r="AD47" s="366"/>
      <c r="AE47" s="366"/>
      <c r="AF47" s="367"/>
      <c r="AG47" s="368" t="s">
        <v>288</v>
      </c>
      <c r="AH47" s="366" t="s">
        <v>288</v>
      </c>
      <c r="AI47" s="366" t="s">
        <v>287</v>
      </c>
      <c r="AJ47" s="366" t="s">
        <v>288</v>
      </c>
      <c r="AK47" s="367"/>
      <c r="AL47" s="368" t="s">
        <v>287</v>
      </c>
      <c r="AM47" s="366" t="s">
        <v>288</v>
      </c>
      <c r="AN47" s="366" t="s">
        <v>288</v>
      </c>
      <c r="AO47" s="366"/>
      <c r="AP47" s="369"/>
      <c r="AQ47" s="565"/>
      <c r="AR47" s="566"/>
      <c r="AS47" s="566"/>
      <c r="AT47" s="566"/>
      <c r="AU47" s="566"/>
      <c r="AV47" s="566"/>
      <c r="AW47" s="566"/>
      <c r="AX47" s="567"/>
    </row>
    <row r="48" spans="3:50" ht="36.450000000000003" customHeight="1">
      <c r="C48" s="704"/>
      <c r="D48" s="705"/>
      <c r="E48" s="727"/>
      <c r="F48" s="728"/>
      <c r="G48" s="721" t="s">
        <v>433</v>
      </c>
      <c r="H48" s="722"/>
      <c r="I48" s="721" t="s">
        <v>428</v>
      </c>
      <c r="J48" s="723"/>
      <c r="K48" s="549"/>
      <c r="L48" s="550"/>
      <c r="M48" s="551"/>
      <c r="N48" s="552"/>
      <c r="O48" s="415" t="s">
        <v>288</v>
      </c>
      <c r="P48" s="366" t="s">
        <v>288</v>
      </c>
      <c r="Q48" s="366" t="s">
        <v>288</v>
      </c>
      <c r="R48" s="366" t="s">
        <v>287</v>
      </c>
      <c r="S48" s="366" t="s">
        <v>288</v>
      </c>
      <c r="T48" s="366"/>
      <c r="U48" s="366"/>
      <c r="V48" s="366"/>
      <c r="W48" s="367"/>
      <c r="X48" s="368" t="s">
        <v>288</v>
      </c>
      <c r="Y48" s="366" t="s">
        <v>288</v>
      </c>
      <c r="Z48" s="366" t="s">
        <v>288</v>
      </c>
      <c r="AA48" s="366" t="s">
        <v>288</v>
      </c>
      <c r="AB48" s="366" t="s">
        <v>288</v>
      </c>
      <c r="AC48" s="366"/>
      <c r="AD48" s="366"/>
      <c r="AE48" s="366"/>
      <c r="AF48" s="367"/>
      <c r="AG48" s="368" t="s">
        <v>288</v>
      </c>
      <c r="AH48" s="366" t="s">
        <v>288</v>
      </c>
      <c r="AI48" s="366" t="s">
        <v>287</v>
      </c>
      <c r="AJ48" s="366" t="s">
        <v>288</v>
      </c>
      <c r="AK48" s="367"/>
      <c r="AL48" s="368" t="s">
        <v>287</v>
      </c>
      <c r="AM48" s="366" t="s">
        <v>288</v>
      </c>
      <c r="AN48" s="366" t="s">
        <v>288</v>
      </c>
      <c r="AO48" s="366"/>
      <c r="AP48" s="369"/>
      <c r="AQ48" s="565"/>
      <c r="AR48" s="566"/>
      <c r="AS48" s="566"/>
      <c r="AT48" s="566"/>
      <c r="AU48" s="566"/>
      <c r="AV48" s="566"/>
      <c r="AW48" s="566"/>
      <c r="AX48" s="567"/>
    </row>
    <row r="49" spans="3:50" ht="36.450000000000003" customHeight="1">
      <c r="C49" s="704"/>
      <c r="D49" s="705"/>
      <c r="E49" s="727"/>
      <c r="F49" s="728"/>
      <c r="G49" s="721" t="s">
        <v>434</v>
      </c>
      <c r="H49" s="722"/>
      <c r="I49" s="721" t="s">
        <v>435</v>
      </c>
      <c r="J49" s="723"/>
      <c r="K49" s="361"/>
      <c r="L49" s="362"/>
      <c r="M49" s="363"/>
      <c r="N49" s="364"/>
      <c r="O49" s="415" t="s">
        <v>288</v>
      </c>
      <c r="P49" s="366" t="s">
        <v>288</v>
      </c>
      <c r="Q49" s="366" t="s">
        <v>288</v>
      </c>
      <c r="R49" s="366" t="s">
        <v>287</v>
      </c>
      <c r="S49" s="366" t="s">
        <v>288</v>
      </c>
      <c r="T49" s="366"/>
      <c r="U49" s="366"/>
      <c r="V49" s="366"/>
      <c r="W49" s="367"/>
      <c r="X49" s="368" t="s">
        <v>288</v>
      </c>
      <c r="Y49" s="366" t="s">
        <v>288</v>
      </c>
      <c r="Z49" s="366" t="s">
        <v>288</v>
      </c>
      <c r="AA49" s="366" t="s">
        <v>288</v>
      </c>
      <c r="AB49" s="366" t="s">
        <v>288</v>
      </c>
      <c r="AC49" s="366"/>
      <c r="AD49" s="366"/>
      <c r="AE49" s="366"/>
      <c r="AF49" s="367"/>
      <c r="AG49" s="368" t="s">
        <v>287</v>
      </c>
      <c r="AH49" s="366" t="s">
        <v>288</v>
      </c>
      <c r="AI49" s="366" t="s">
        <v>287</v>
      </c>
      <c r="AJ49" s="366" t="s">
        <v>288</v>
      </c>
      <c r="AK49" s="367"/>
      <c r="AL49" s="368" t="s">
        <v>287</v>
      </c>
      <c r="AM49" s="366" t="s">
        <v>288</v>
      </c>
      <c r="AN49" s="366" t="s">
        <v>288</v>
      </c>
      <c r="AO49" s="366"/>
      <c r="AP49" s="369"/>
      <c r="AQ49" s="370"/>
      <c r="AR49" s="371"/>
      <c r="AS49" s="371"/>
      <c r="AT49" s="371"/>
      <c r="AU49" s="371"/>
      <c r="AV49" s="371"/>
      <c r="AW49" s="371"/>
      <c r="AX49" s="372"/>
    </row>
    <row r="50" spans="3:50" ht="36.450000000000003" customHeight="1">
      <c r="C50" s="704"/>
      <c r="D50" s="705"/>
      <c r="E50" s="727"/>
      <c r="F50" s="728"/>
      <c r="G50" s="721" t="s">
        <v>436</v>
      </c>
      <c r="H50" s="722"/>
      <c r="I50" s="721" t="s">
        <v>435</v>
      </c>
      <c r="J50" s="723"/>
      <c r="K50" s="361"/>
      <c r="L50" s="362"/>
      <c r="M50" s="363"/>
      <c r="N50" s="364"/>
      <c r="O50" s="415" t="s">
        <v>288</v>
      </c>
      <c r="P50" s="366" t="s">
        <v>288</v>
      </c>
      <c r="Q50" s="366" t="s">
        <v>288</v>
      </c>
      <c r="R50" s="366" t="s">
        <v>287</v>
      </c>
      <c r="S50" s="366" t="s">
        <v>288</v>
      </c>
      <c r="T50" s="366"/>
      <c r="U50" s="366"/>
      <c r="V50" s="366"/>
      <c r="W50" s="367"/>
      <c r="X50" s="368" t="s">
        <v>288</v>
      </c>
      <c r="Y50" s="366" t="s">
        <v>288</v>
      </c>
      <c r="Z50" s="366" t="s">
        <v>288</v>
      </c>
      <c r="AA50" s="366" t="s">
        <v>288</v>
      </c>
      <c r="AB50" s="366" t="s">
        <v>288</v>
      </c>
      <c r="AC50" s="366"/>
      <c r="AD50" s="366"/>
      <c r="AE50" s="366"/>
      <c r="AF50" s="367"/>
      <c r="AG50" s="368" t="s">
        <v>287</v>
      </c>
      <c r="AH50" s="366" t="s">
        <v>288</v>
      </c>
      <c r="AI50" s="366" t="s">
        <v>287</v>
      </c>
      <c r="AJ50" s="366" t="s">
        <v>288</v>
      </c>
      <c r="AK50" s="367"/>
      <c r="AL50" s="368" t="s">
        <v>287</v>
      </c>
      <c r="AM50" s="366" t="s">
        <v>288</v>
      </c>
      <c r="AN50" s="366" t="s">
        <v>288</v>
      </c>
      <c r="AO50" s="366"/>
      <c r="AP50" s="369"/>
      <c r="AQ50" s="370"/>
      <c r="AR50" s="371"/>
      <c r="AS50" s="371"/>
      <c r="AT50" s="371"/>
      <c r="AU50" s="371"/>
      <c r="AV50" s="371"/>
      <c r="AW50" s="371"/>
      <c r="AX50" s="372"/>
    </row>
    <row r="51" spans="3:50" ht="37.049999999999997" customHeight="1">
      <c r="C51" s="704"/>
      <c r="D51" s="705"/>
      <c r="E51" s="727"/>
      <c r="F51" s="728"/>
      <c r="G51" s="721" t="s">
        <v>437</v>
      </c>
      <c r="H51" s="722"/>
      <c r="I51" s="721" t="s">
        <v>435</v>
      </c>
      <c r="J51" s="723"/>
      <c r="K51" s="361"/>
      <c r="L51" s="362"/>
      <c r="M51" s="363"/>
      <c r="N51" s="364"/>
      <c r="O51" s="415" t="s">
        <v>288</v>
      </c>
      <c r="P51" s="366" t="s">
        <v>288</v>
      </c>
      <c r="Q51" s="366" t="s">
        <v>288</v>
      </c>
      <c r="R51" s="366" t="s">
        <v>287</v>
      </c>
      <c r="S51" s="366" t="s">
        <v>288</v>
      </c>
      <c r="T51" s="366"/>
      <c r="U51" s="366"/>
      <c r="V51" s="366"/>
      <c r="W51" s="367"/>
      <c r="X51" s="368" t="s">
        <v>288</v>
      </c>
      <c r="Y51" s="366" t="s">
        <v>288</v>
      </c>
      <c r="Z51" s="366" t="s">
        <v>288</v>
      </c>
      <c r="AA51" s="366" t="s">
        <v>288</v>
      </c>
      <c r="AB51" s="366" t="s">
        <v>288</v>
      </c>
      <c r="AC51" s="366"/>
      <c r="AD51" s="366"/>
      <c r="AE51" s="366"/>
      <c r="AF51" s="367"/>
      <c r="AG51" s="368" t="s">
        <v>287</v>
      </c>
      <c r="AH51" s="366" t="s">
        <v>288</v>
      </c>
      <c r="AI51" s="366" t="s">
        <v>287</v>
      </c>
      <c r="AJ51" s="366" t="s">
        <v>288</v>
      </c>
      <c r="AK51" s="367"/>
      <c r="AL51" s="368" t="s">
        <v>287</v>
      </c>
      <c r="AM51" s="366" t="s">
        <v>288</v>
      </c>
      <c r="AN51" s="366" t="s">
        <v>288</v>
      </c>
      <c r="AO51" s="366"/>
      <c r="AP51" s="369"/>
      <c r="AQ51" s="370"/>
      <c r="AR51" s="371"/>
      <c r="AS51" s="371"/>
      <c r="AT51" s="371"/>
      <c r="AU51" s="371"/>
      <c r="AV51" s="371"/>
      <c r="AW51" s="371"/>
      <c r="AX51" s="372"/>
    </row>
    <row r="52" spans="3:50" ht="37.049999999999997" customHeight="1" thickBot="1">
      <c r="C52" s="734"/>
      <c r="D52" s="735"/>
      <c r="E52" s="729"/>
      <c r="F52" s="730"/>
      <c r="G52" s="724" t="s">
        <v>438</v>
      </c>
      <c r="H52" s="725"/>
      <c r="I52" s="724" t="s">
        <v>439</v>
      </c>
      <c r="J52" s="726"/>
      <c r="K52" s="361"/>
      <c r="L52" s="362"/>
      <c r="M52" s="363"/>
      <c r="N52" s="364"/>
      <c r="O52" s="415" t="s">
        <v>288</v>
      </c>
      <c r="P52" s="366" t="s">
        <v>288</v>
      </c>
      <c r="Q52" s="366" t="s">
        <v>288</v>
      </c>
      <c r="R52" s="366" t="s">
        <v>288</v>
      </c>
      <c r="S52" s="366" t="s">
        <v>288</v>
      </c>
      <c r="T52" s="366"/>
      <c r="U52" s="366"/>
      <c r="V52" s="366"/>
      <c r="W52" s="367"/>
      <c r="X52" s="368" t="s">
        <v>288</v>
      </c>
      <c r="Y52" s="366" t="s">
        <v>288</v>
      </c>
      <c r="Z52" s="366" t="s">
        <v>288</v>
      </c>
      <c r="AA52" s="366" t="s">
        <v>288</v>
      </c>
      <c r="AB52" s="366" t="s">
        <v>288</v>
      </c>
      <c r="AC52" s="366"/>
      <c r="AD52" s="366"/>
      <c r="AE52" s="366"/>
      <c r="AF52" s="367"/>
      <c r="AG52" s="368" t="s">
        <v>288</v>
      </c>
      <c r="AH52" s="366" t="s">
        <v>288</v>
      </c>
      <c r="AI52" s="366" t="s">
        <v>288</v>
      </c>
      <c r="AJ52" s="366" t="s">
        <v>287</v>
      </c>
      <c r="AK52" s="367"/>
      <c r="AL52" s="368" t="s">
        <v>288</v>
      </c>
      <c r="AM52" s="366" t="s">
        <v>288</v>
      </c>
      <c r="AN52" s="366" t="s">
        <v>288</v>
      </c>
      <c r="AO52" s="366"/>
      <c r="AP52" s="369"/>
      <c r="AQ52" s="370"/>
      <c r="AR52" s="371"/>
      <c r="AS52" s="371"/>
      <c r="AT52" s="371"/>
      <c r="AU52" s="371"/>
      <c r="AV52" s="371"/>
      <c r="AW52" s="371"/>
      <c r="AX52" s="372"/>
    </row>
    <row r="53" spans="3:50" ht="4.95" customHeight="1">
      <c r="C53" s="353"/>
      <c r="D53" s="354"/>
      <c r="E53" s="355"/>
      <c r="F53" s="356"/>
      <c r="G53" s="357"/>
      <c r="H53" s="358"/>
      <c r="I53" s="359"/>
      <c r="J53" s="360"/>
      <c r="K53" s="361"/>
      <c r="L53" s="362"/>
      <c r="M53" s="363"/>
      <c r="N53" s="364"/>
      <c r="O53" s="415"/>
      <c r="P53" s="366"/>
      <c r="Q53" s="366"/>
      <c r="R53" s="366"/>
      <c r="S53" s="366"/>
      <c r="T53" s="366"/>
      <c r="U53" s="366"/>
      <c r="V53" s="366"/>
      <c r="W53" s="367"/>
      <c r="X53" s="368"/>
      <c r="Y53" s="366"/>
      <c r="Z53" s="366"/>
      <c r="AA53" s="366"/>
      <c r="AB53" s="366"/>
      <c r="AC53" s="366"/>
      <c r="AD53" s="366"/>
      <c r="AE53" s="366"/>
      <c r="AF53" s="367"/>
      <c r="AG53" s="368"/>
      <c r="AH53" s="366"/>
      <c r="AI53" s="366"/>
      <c r="AJ53" s="366"/>
      <c r="AK53" s="367"/>
      <c r="AL53" s="368"/>
      <c r="AM53" s="366"/>
      <c r="AN53" s="366"/>
      <c r="AO53" s="366"/>
      <c r="AP53" s="369"/>
      <c r="AQ53" s="370"/>
      <c r="AR53" s="371"/>
      <c r="AS53" s="371"/>
      <c r="AT53" s="371"/>
      <c r="AU53" s="371"/>
      <c r="AV53" s="371"/>
      <c r="AW53" s="371"/>
      <c r="AX53" s="372"/>
    </row>
    <row r="54" spans="3:50" ht="4.95" customHeight="1">
      <c r="C54" s="568"/>
      <c r="D54" s="569"/>
      <c r="E54" s="570"/>
      <c r="F54" s="571"/>
      <c r="G54" s="572"/>
      <c r="H54" s="573"/>
      <c r="I54" s="574"/>
      <c r="J54" s="575"/>
      <c r="K54" s="549"/>
      <c r="L54" s="550"/>
      <c r="M54" s="551"/>
      <c r="N54" s="552"/>
      <c r="O54" s="415"/>
      <c r="P54" s="366"/>
      <c r="Q54" s="366"/>
      <c r="R54" s="366"/>
      <c r="S54" s="366"/>
      <c r="T54" s="366"/>
      <c r="U54" s="366"/>
      <c r="V54" s="366"/>
      <c r="W54" s="367"/>
      <c r="X54" s="368"/>
      <c r="Y54" s="366"/>
      <c r="Z54" s="366"/>
      <c r="AA54" s="366"/>
      <c r="AB54" s="366"/>
      <c r="AC54" s="366"/>
      <c r="AD54" s="366"/>
      <c r="AE54" s="366"/>
      <c r="AF54" s="367"/>
      <c r="AG54" s="368"/>
      <c r="AH54" s="366"/>
      <c r="AI54" s="366"/>
      <c r="AJ54" s="366"/>
      <c r="AK54" s="367"/>
      <c r="AL54" s="368"/>
      <c r="AM54" s="366"/>
      <c r="AN54" s="366"/>
      <c r="AO54" s="366"/>
      <c r="AP54" s="369"/>
      <c r="AQ54" s="565"/>
      <c r="AR54" s="566"/>
      <c r="AS54" s="566"/>
      <c r="AT54" s="566"/>
      <c r="AU54" s="566"/>
      <c r="AV54" s="566"/>
      <c r="AW54" s="566"/>
      <c r="AX54" s="567"/>
    </row>
    <row r="55" spans="3:50" ht="4.95" customHeight="1">
      <c r="C55" s="568"/>
      <c r="D55" s="569"/>
      <c r="E55" s="570"/>
      <c r="F55" s="571"/>
      <c r="G55" s="572"/>
      <c r="H55" s="573"/>
      <c r="I55" s="574"/>
      <c r="J55" s="575"/>
      <c r="K55" s="549"/>
      <c r="L55" s="550"/>
      <c r="M55" s="551"/>
      <c r="N55" s="552"/>
      <c r="O55" s="415"/>
      <c r="P55" s="366"/>
      <c r="Q55" s="366"/>
      <c r="R55" s="366"/>
      <c r="S55" s="366"/>
      <c r="T55" s="366"/>
      <c r="U55" s="366"/>
      <c r="V55" s="366"/>
      <c r="W55" s="367"/>
      <c r="X55" s="368"/>
      <c r="Y55" s="366"/>
      <c r="Z55" s="366"/>
      <c r="AA55" s="366"/>
      <c r="AB55" s="366"/>
      <c r="AC55" s="366"/>
      <c r="AD55" s="366"/>
      <c r="AE55" s="366"/>
      <c r="AF55" s="367"/>
      <c r="AG55" s="368"/>
      <c r="AH55" s="366"/>
      <c r="AI55" s="366"/>
      <c r="AJ55" s="366"/>
      <c r="AK55" s="367"/>
      <c r="AL55" s="368"/>
      <c r="AM55" s="366"/>
      <c r="AN55" s="366"/>
      <c r="AO55" s="366"/>
      <c r="AP55" s="369"/>
      <c r="AQ55" s="565"/>
      <c r="AR55" s="566"/>
      <c r="AS55" s="566"/>
      <c r="AT55" s="566"/>
      <c r="AU55" s="566"/>
      <c r="AV55" s="566"/>
      <c r="AW55" s="566"/>
      <c r="AX55" s="567"/>
    </row>
    <row r="56" spans="3:50" ht="4.95" customHeight="1">
      <c r="C56" s="568"/>
      <c r="D56" s="569"/>
      <c r="E56" s="570"/>
      <c r="F56" s="571"/>
      <c r="G56" s="572"/>
      <c r="H56" s="573"/>
      <c r="I56" s="574"/>
      <c r="J56" s="575"/>
      <c r="K56" s="549"/>
      <c r="L56" s="550"/>
      <c r="M56" s="551"/>
      <c r="N56" s="552"/>
      <c r="O56" s="415"/>
      <c r="P56" s="366"/>
      <c r="Q56" s="366"/>
      <c r="R56" s="366"/>
      <c r="S56" s="366"/>
      <c r="T56" s="366"/>
      <c r="U56" s="366"/>
      <c r="V56" s="366"/>
      <c r="W56" s="367"/>
      <c r="X56" s="368"/>
      <c r="Y56" s="366"/>
      <c r="Z56" s="366"/>
      <c r="AA56" s="366"/>
      <c r="AB56" s="366"/>
      <c r="AC56" s="366"/>
      <c r="AD56" s="366"/>
      <c r="AE56" s="366"/>
      <c r="AF56" s="367"/>
      <c r="AG56" s="368"/>
      <c r="AH56" s="366"/>
      <c r="AI56" s="366"/>
      <c r="AJ56" s="366"/>
      <c r="AK56" s="367"/>
      <c r="AL56" s="368"/>
      <c r="AM56" s="366"/>
      <c r="AN56" s="366"/>
      <c r="AO56" s="366"/>
      <c r="AP56" s="369"/>
      <c r="AQ56" s="565"/>
      <c r="AR56" s="566"/>
      <c r="AS56" s="566"/>
      <c r="AT56" s="566"/>
      <c r="AU56" s="566"/>
      <c r="AV56" s="566"/>
      <c r="AW56" s="566"/>
      <c r="AX56" s="567"/>
    </row>
    <row r="57" spans="3:50" ht="4.95" customHeight="1">
      <c r="C57" s="373"/>
      <c r="D57" s="374"/>
      <c r="E57" s="342"/>
      <c r="F57" s="343"/>
      <c r="G57" s="375"/>
      <c r="H57" s="376"/>
      <c r="I57" s="377"/>
      <c r="J57" s="378"/>
      <c r="K57" s="549"/>
      <c r="L57" s="550"/>
      <c r="M57" s="551"/>
      <c r="N57" s="552"/>
      <c r="O57" s="427"/>
      <c r="P57" s="380"/>
      <c r="Q57" s="380"/>
      <c r="R57" s="380"/>
      <c r="S57" s="380"/>
      <c r="T57" s="380"/>
      <c r="U57" s="380"/>
      <c r="V57" s="380"/>
      <c r="W57" s="381"/>
      <c r="X57" s="382"/>
      <c r="Y57" s="380"/>
      <c r="Z57" s="380"/>
      <c r="AA57" s="380"/>
      <c r="AB57" s="380"/>
      <c r="AC57" s="380"/>
      <c r="AD57" s="380"/>
      <c r="AE57" s="380"/>
      <c r="AF57" s="381"/>
      <c r="AG57" s="382"/>
      <c r="AH57" s="380"/>
      <c r="AI57" s="380"/>
      <c r="AJ57" s="380"/>
      <c r="AK57" s="381"/>
      <c r="AL57" s="382"/>
      <c r="AM57" s="380"/>
      <c r="AN57" s="380"/>
      <c r="AO57" s="380"/>
      <c r="AP57" s="383"/>
      <c r="AQ57" s="384"/>
      <c r="AR57" s="385"/>
      <c r="AS57" s="385"/>
      <c r="AT57" s="385"/>
      <c r="AU57" s="385"/>
      <c r="AV57" s="385"/>
      <c r="AW57" s="385"/>
      <c r="AX57" s="386"/>
    </row>
    <row r="58" spans="3:50" ht="4.95" customHeight="1" thickBot="1">
      <c r="C58" s="553"/>
      <c r="D58" s="554"/>
      <c r="E58" s="555"/>
      <c r="F58" s="556"/>
      <c r="G58" s="557"/>
      <c r="H58" s="558"/>
      <c r="I58" s="559"/>
      <c r="J58" s="560"/>
      <c r="K58" s="561"/>
      <c r="L58" s="562"/>
      <c r="M58" s="563"/>
      <c r="N58" s="564"/>
      <c r="O58" s="432"/>
      <c r="P58" s="388"/>
      <c r="Q58" s="388"/>
      <c r="R58" s="388"/>
      <c r="S58" s="388"/>
      <c r="T58" s="388"/>
      <c r="U58" s="388"/>
      <c r="V58" s="388"/>
      <c r="W58" s="389"/>
      <c r="X58" s="390"/>
      <c r="Y58" s="388"/>
      <c r="Z58" s="388"/>
      <c r="AA58" s="388"/>
      <c r="AB58" s="388"/>
      <c r="AC58" s="388"/>
      <c r="AD58" s="388"/>
      <c r="AE58" s="388"/>
      <c r="AF58" s="389"/>
      <c r="AG58" s="390"/>
      <c r="AH58" s="388"/>
      <c r="AI58" s="388"/>
      <c r="AJ58" s="388"/>
      <c r="AK58" s="389"/>
      <c r="AL58" s="390"/>
      <c r="AM58" s="388"/>
      <c r="AN58" s="388"/>
      <c r="AO58" s="388"/>
      <c r="AP58" s="391"/>
      <c r="AQ58" s="546"/>
      <c r="AR58" s="547"/>
      <c r="AS58" s="547"/>
      <c r="AT58" s="547"/>
      <c r="AU58" s="547"/>
      <c r="AV58" s="547"/>
      <c r="AW58" s="547"/>
      <c r="AX58" s="548"/>
    </row>
  </sheetData>
  <mergeCells count="162">
    <mergeCell ref="C4:D5"/>
    <mergeCell ref="E4:H4"/>
    <mergeCell ref="I4:J4"/>
    <mergeCell ref="K4:AX4"/>
    <mergeCell ref="E5:F5"/>
    <mergeCell ref="G5:H5"/>
    <mergeCell ref="I5:J5"/>
    <mergeCell ref="M5:V5"/>
    <mergeCell ref="W5:AJ5"/>
    <mergeCell ref="AK5:AX5"/>
    <mergeCell ref="C6:D14"/>
    <mergeCell ref="E6:F14"/>
    <mergeCell ref="G6:H14"/>
    <mergeCell ref="I6:J14"/>
    <mergeCell ref="W8:AJ8"/>
    <mergeCell ref="C15:D23"/>
    <mergeCell ref="E15:F23"/>
    <mergeCell ref="G15:H23"/>
    <mergeCell ref="I15:J23"/>
    <mergeCell ref="AQ35:AX37"/>
    <mergeCell ref="E36:F37"/>
    <mergeCell ref="G36:H37"/>
    <mergeCell ref="I36:J37"/>
    <mergeCell ref="K36:L37"/>
    <mergeCell ref="M36:N37"/>
    <mergeCell ref="C24:D33"/>
    <mergeCell ref="E24:F33"/>
    <mergeCell ref="G24:H33"/>
    <mergeCell ref="I24:J28"/>
    <mergeCell ref="AK26:AX26"/>
    <mergeCell ref="I29:J33"/>
    <mergeCell ref="Y36:Y37"/>
    <mergeCell ref="Z36:Z37"/>
    <mergeCell ref="O36:O37"/>
    <mergeCell ref="P36:P37"/>
    <mergeCell ref="Q36:Q37"/>
    <mergeCell ref="R36:R37"/>
    <mergeCell ref="S36:S37"/>
    <mergeCell ref="T36:T37"/>
    <mergeCell ref="C35:D37"/>
    <mergeCell ref="E35:J35"/>
    <mergeCell ref="K35:N35"/>
    <mergeCell ref="O35:AP35"/>
    <mergeCell ref="AN36:AN37"/>
    <mergeCell ref="AO36:AO37"/>
    <mergeCell ref="AP36:AP37"/>
    <mergeCell ref="C38:D38"/>
    <mergeCell ref="E38:F38"/>
    <mergeCell ref="I38:J38"/>
    <mergeCell ref="K38:L38"/>
    <mergeCell ref="M38:N38"/>
    <mergeCell ref="AG36:AG37"/>
    <mergeCell ref="AH36:AH37"/>
    <mergeCell ref="AI36:AI37"/>
    <mergeCell ref="AJ36:AJ37"/>
    <mergeCell ref="AL36:AL37"/>
    <mergeCell ref="AM36:AM37"/>
    <mergeCell ref="AA36:AA37"/>
    <mergeCell ref="AB36:AB37"/>
    <mergeCell ref="AC36:AC37"/>
    <mergeCell ref="AD36:AD37"/>
    <mergeCell ref="AE36:AE37"/>
    <mergeCell ref="AF36:AF37"/>
    <mergeCell ref="U36:U37"/>
    <mergeCell ref="V36:V37"/>
    <mergeCell ref="W36:W37"/>
    <mergeCell ref="X36:X37"/>
    <mergeCell ref="AQ38:AX38"/>
    <mergeCell ref="C39:D52"/>
    <mergeCell ref="E39:F40"/>
    <mergeCell ref="G39:H39"/>
    <mergeCell ref="I39:J39"/>
    <mergeCell ref="K39:L39"/>
    <mergeCell ref="M39:N39"/>
    <mergeCell ref="AQ39:AX39"/>
    <mergeCell ref="G40:H40"/>
    <mergeCell ref="I40:J40"/>
    <mergeCell ref="K40:L40"/>
    <mergeCell ref="M40:N40"/>
    <mergeCell ref="AQ40:AX40"/>
    <mergeCell ref="E41:F41"/>
    <mergeCell ref="G41:H41"/>
    <mergeCell ref="I41:J41"/>
    <mergeCell ref="K41:L41"/>
    <mergeCell ref="M41:N41"/>
    <mergeCell ref="AQ41:AX41"/>
    <mergeCell ref="AQ43:AX43"/>
    <mergeCell ref="E44:F44"/>
    <mergeCell ref="G44:H44"/>
    <mergeCell ref="I44:J44"/>
    <mergeCell ref="K44:L44"/>
    <mergeCell ref="M44:N44"/>
    <mergeCell ref="AQ44:AX44"/>
    <mergeCell ref="E42:F43"/>
    <mergeCell ref="G42:H42"/>
    <mergeCell ref="I42:J42"/>
    <mergeCell ref="K42:L42"/>
    <mergeCell ref="M42:N42"/>
    <mergeCell ref="AQ42:AX42"/>
    <mergeCell ref="G43:H43"/>
    <mergeCell ref="I43:J43"/>
    <mergeCell ref="K43:L43"/>
    <mergeCell ref="M43:N43"/>
    <mergeCell ref="E45:F52"/>
    <mergeCell ref="G45:H45"/>
    <mergeCell ref="I45:J45"/>
    <mergeCell ref="K45:L45"/>
    <mergeCell ref="M45:N45"/>
    <mergeCell ref="AQ45:AX45"/>
    <mergeCell ref="G46:H46"/>
    <mergeCell ref="I46:J46"/>
    <mergeCell ref="K46:L46"/>
    <mergeCell ref="M46:N46"/>
    <mergeCell ref="M48:N48"/>
    <mergeCell ref="AQ48:AX48"/>
    <mergeCell ref="G49:H49"/>
    <mergeCell ref="I49:J49"/>
    <mergeCell ref="AQ46:AX46"/>
    <mergeCell ref="G47:H47"/>
    <mergeCell ref="I47:J47"/>
    <mergeCell ref="K47:L47"/>
    <mergeCell ref="M47:N47"/>
    <mergeCell ref="AQ47:AX47"/>
    <mergeCell ref="G50:H50"/>
    <mergeCell ref="I50:J50"/>
    <mergeCell ref="G51:H51"/>
    <mergeCell ref="I51:J51"/>
    <mergeCell ref="G52:H52"/>
    <mergeCell ref="I52:J52"/>
    <mergeCell ref="G48:H48"/>
    <mergeCell ref="I48:J48"/>
    <mergeCell ref="K48:L48"/>
    <mergeCell ref="AQ54:AX54"/>
    <mergeCell ref="C55:D55"/>
    <mergeCell ref="E55:F55"/>
    <mergeCell ref="G55:H55"/>
    <mergeCell ref="I55:J55"/>
    <mergeCell ref="K55:L55"/>
    <mergeCell ref="M55:N55"/>
    <mergeCell ref="AQ55:AX55"/>
    <mergeCell ref="C54:D54"/>
    <mergeCell ref="E54:F54"/>
    <mergeCell ref="G54:H54"/>
    <mergeCell ref="I54:J54"/>
    <mergeCell ref="K54:L54"/>
    <mergeCell ref="M54:N54"/>
    <mergeCell ref="AQ56:AX56"/>
    <mergeCell ref="K57:L57"/>
    <mergeCell ref="M57:N57"/>
    <mergeCell ref="C58:D58"/>
    <mergeCell ref="E58:F58"/>
    <mergeCell ref="G58:H58"/>
    <mergeCell ref="I58:J58"/>
    <mergeCell ref="K58:L58"/>
    <mergeCell ref="M58:N58"/>
    <mergeCell ref="AQ58:AX58"/>
    <mergeCell ref="C56:D56"/>
    <mergeCell ref="E56:F56"/>
    <mergeCell ref="G56:H56"/>
    <mergeCell ref="I56:J56"/>
    <mergeCell ref="K56:L56"/>
    <mergeCell ref="M56:N56"/>
  </mergeCells>
  <phoneticPr fontId="2"/>
  <pageMargins left="0.23622047244094491" right="0" top="0.27559055118110237" bottom="0" header="0.31496062992125984" footer="0.11811023622047245"/>
  <pageSetup paperSize="8"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270DA-3848-44EC-813A-A597EB5EA5DD}">
  <sheetPr>
    <pageSetUpPr fitToPage="1"/>
  </sheetPr>
  <dimension ref="B2:AX58"/>
  <sheetViews>
    <sheetView showGridLines="0" topLeftCell="A2" zoomScale="70" zoomScaleNormal="70" workbookViewId="0">
      <selection activeCell="G6" sqref="G6:H33"/>
    </sheetView>
  </sheetViews>
  <sheetFormatPr defaultColWidth="7.6328125" defaultRowHeight="15"/>
  <cols>
    <col min="1" max="1" width="2.7265625" style="770" customWidth="1"/>
    <col min="2" max="2" width="2.90625" style="770" customWidth="1"/>
    <col min="3" max="4" width="8.6328125" style="770" customWidth="1"/>
    <col min="5" max="8" width="7.26953125" style="770" customWidth="1"/>
    <col min="9" max="14" width="7.7265625" style="770" customWidth="1"/>
    <col min="15" max="50" width="4.7265625" style="770" customWidth="1"/>
    <col min="51" max="52" width="1.90625" style="770" customWidth="1"/>
    <col min="53" max="53" width="2.36328125" style="770" customWidth="1"/>
    <col min="54" max="54" width="2.54296875" style="770" customWidth="1"/>
    <col min="55" max="16384" width="7.6328125" style="770"/>
  </cols>
  <sheetData>
    <row r="2" spans="2:50" ht="38.4">
      <c r="B2" s="769" t="s">
        <v>212</v>
      </c>
      <c r="K2" s="771"/>
      <c r="L2" s="772" t="s">
        <v>213</v>
      </c>
      <c r="M2" s="773" t="s">
        <v>460</v>
      </c>
      <c r="N2" s="774"/>
      <c r="O2" s="774"/>
      <c r="P2" s="774"/>
      <c r="Q2" s="774"/>
      <c r="R2" s="774"/>
    </row>
    <row r="3" spans="2:50" ht="16.8" thickBot="1">
      <c r="L3" s="275" t="s">
        <v>215</v>
      </c>
      <c r="AI3" s="275" t="s">
        <v>216</v>
      </c>
    </row>
    <row r="4" spans="2:50" ht="30" customHeight="1">
      <c r="C4" s="775" t="s">
        <v>217</v>
      </c>
      <c r="D4" s="776"/>
      <c r="E4" s="777" t="s">
        <v>218</v>
      </c>
      <c r="F4" s="778"/>
      <c r="G4" s="778"/>
      <c r="H4" s="779"/>
      <c r="I4" s="780" t="s">
        <v>219</v>
      </c>
      <c r="J4" s="778"/>
      <c r="K4" s="777" t="s">
        <v>220</v>
      </c>
      <c r="L4" s="778"/>
      <c r="M4" s="778"/>
      <c r="N4" s="778"/>
      <c r="O4" s="778"/>
      <c r="P4" s="778"/>
      <c r="Q4" s="778"/>
      <c r="R4" s="778"/>
      <c r="S4" s="778"/>
      <c r="T4" s="778"/>
      <c r="U4" s="778"/>
      <c r="V4" s="778"/>
      <c r="W4" s="778"/>
      <c r="X4" s="778"/>
      <c r="Y4" s="778"/>
      <c r="Z4" s="778"/>
      <c r="AA4" s="778"/>
      <c r="AB4" s="778"/>
      <c r="AC4" s="778"/>
      <c r="AD4" s="778"/>
      <c r="AE4" s="778"/>
      <c r="AF4" s="778"/>
      <c r="AG4" s="778"/>
      <c r="AH4" s="778"/>
      <c r="AI4" s="778"/>
      <c r="AJ4" s="778"/>
      <c r="AK4" s="778"/>
      <c r="AL4" s="778"/>
      <c r="AM4" s="778"/>
      <c r="AN4" s="778"/>
      <c r="AO4" s="778"/>
      <c r="AP4" s="778"/>
      <c r="AQ4" s="778"/>
      <c r="AR4" s="778"/>
      <c r="AS4" s="778"/>
      <c r="AT4" s="778"/>
      <c r="AU4" s="778"/>
      <c r="AV4" s="778"/>
      <c r="AW4" s="778"/>
      <c r="AX4" s="779"/>
    </row>
    <row r="5" spans="2:50" ht="44.55" customHeight="1" thickBot="1">
      <c r="C5" s="781"/>
      <c r="D5" s="782"/>
      <c r="E5" s="783" t="s">
        <v>221</v>
      </c>
      <c r="F5" s="784"/>
      <c r="G5" s="785" t="s">
        <v>222</v>
      </c>
      <c r="H5" s="786"/>
      <c r="I5" s="787" t="s">
        <v>223</v>
      </c>
      <c r="J5" s="788"/>
      <c r="K5" s="789" t="s">
        <v>224</v>
      </c>
      <c r="L5" s="790" t="s">
        <v>225</v>
      </c>
      <c r="M5" s="791" t="s">
        <v>226</v>
      </c>
      <c r="N5" s="792"/>
      <c r="O5" s="792"/>
      <c r="P5" s="792"/>
      <c r="Q5" s="792"/>
      <c r="R5" s="792"/>
      <c r="S5" s="792"/>
      <c r="T5" s="792"/>
      <c r="U5" s="792"/>
      <c r="V5" s="784"/>
      <c r="W5" s="791" t="s">
        <v>227</v>
      </c>
      <c r="X5" s="792"/>
      <c r="Y5" s="792"/>
      <c r="Z5" s="792"/>
      <c r="AA5" s="792"/>
      <c r="AB5" s="792"/>
      <c r="AC5" s="792"/>
      <c r="AD5" s="792"/>
      <c r="AE5" s="792"/>
      <c r="AF5" s="792"/>
      <c r="AG5" s="792"/>
      <c r="AH5" s="792"/>
      <c r="AI5" s="792"/>
      <c r="AJ5" s="784"/>
      <c r="AK5" s="791" t="s">
        <v>228</v>
      </c>
      <c r="AL5" s="792"/>
      <c r="AM5" s="792"/>
      <c r="AN5" s="792"/>
      <c r="AO5" s="792"/>
      <c r="AP5" s="792"/>
      <c r="AQ5" s="792"/>
      <c r="AR5" s="792"/>
      <c r="AS5" s="792"/>
      <c r="AT5" s="792"/>
      <c r="AU5" s="792"/>
      <c r="AV5" s="792"/>
      <c r="AW5" s="792"/>
      <c r="AX5" s="793"/>
    </row>
    <row r="6" spans="2:50" ht="16.95" customHeight="1" thickTop="1">
      <c r="C6" s="794" t="s">
        <v>229</v>
      </c>
      <c r="D6" s="795"/>
      <c r="E6" s="796" t="s">
        <v>230</v>
      </c>
      <c r="F6" s="797"/>
      <c r="G6" s="798" t="s">
        <v>230</v>
      </c>
      <c r="H6" s="799"/>
      <c r="I6" s="800" t="s">
        <v>231</v>
      </c>
      <c r="J6" s="801"/>
      <c r="K6" s="802">
        <v>101</v>
      </c>
      <c r="L6" s="803" t="s">
        <v>461</v>
      </c>
      <c r="M6" s="804" t="s">
        <v>462</v>
      </c>
      <c r="N6" s="805"/>
      <c r="O6" s="805"/>
      <c r="P6" s="805"/>
      <c r="Q6" s="805"/>
      <c r="R6" s="805"/>
      <c r="S6" s="805"/>
      <c r="T6" s="805"/>
      <c r="U6" s="805"/>
      <c r="V6" s="806"/>
      <c r="W6" s="807" t="s">
        <v>463</v>
      </c>
      <c r="X6" s="808"/>
      <c r="Y6" s="808"/>
      <c r="Z6" s="808"/>
      <c r="AA6" s="808"/>
      <c r="AB6" s="808"/>
      <c r="AC6" s="808"/>
      <c r="AD6" s="808"/>
      <c r="AE6" s="808"/>
      <c r="AF6" s="808"/>
      <c r="AG6" s="808"/>
      <c r="AH6" s="808"/>
      <c r="AI6" s="808"/>
      <c r="AJ6" s="809"/>
      <c r="AK6" s="807" t="s">
        <v>464</v>
      </c>
      <c r="AL6" s="808"/>
      <c r="AM6" s="808"/>
      <c r="AN6" s="808"/>
      <c r="AO6" s="808"/>
      <c r="AP6" s="808"/>
      <c r="AQ6" s="808"/>
      <c r="AR6" s="808"/>
      <c r="AS6" s="808"/>
      <c r="AT6" s="808"/>
      <c r="AU6" s="808"/>
      <c r="AV6" s="808"/>
      <c r="AW6" s="808"/>
      <c r="AX6" s="810"/>
    </row>
    <row r="7" spans="2:50" ht="16.95" customHeight="1">
      <c r="C7" s="811"/>
      <c r="D7" s="812"/>
      <c r="E7" s="796"/>
      <c r="F7" s="797"/>
      <c r="G7" s="798"/>
      <c r="H7" s="799"/>
      <c r="I7" s="813"/>
      <c r="J7" s="814"/>
      <c r="K7" s="815">
        <v>102</v>
      </c>
      <c r="L7" s="816" t="s">
        <v>321</v>
      </c>
      <c r="M7" s="817" t="s">
        <v>465</v>
      </c>
      <c r="N7" s="818"/>
      <c r="O7" s="818"/>
      <c r="P7" s="818"/>
      <c r="Q7" s="818"/>
      <c r="R7" s="818"/>
      <c r="S7" s="818"/>
      <c r="T7" s="818"/>
      <c r="U7" s="818"/>
      <c r="V7" s="819"/>
      <c r="W7" s="820" t="s">
        <v>466</v>
      </c>
      <c r="X7" s="821"/>
      <c r="Y7" s="821"/>
      <c r="Z7" s="821"/>
      <c r="AA7" s="821"/>
      <c r="AB7" s="821"/>
      <c r="AC7" s="821"/>
      <c r="AD7" s="821"/>
      <c r="AE7" s="821"/>
      <c r="AF7" s="821"/>
      <c r="AG7" s="821"/>
      <c r="AH7" s="821"/>
      <c r="AI7" s="821"/>
      <c r="AJ7" s="822"/>
      <c r="AK7" s="820" t="s">
        <v>467</v>
      </c>
      <c r="AL7" s="821"/>
      <c r="AM7" s="821"/>
      <c r="AN7" s="821"/>
      <c r="AO7" s="821"/>
      <c r="AP7" s="821"/>
      <c r="AQ7" s="821"/>
      <c r="AR7" s="821"/>
      <c r="AS7" s="821"/>
      <c r="AT7" s="821"/>
      <c r="AU7" s="821"/>
      <c r="AV7" s="821"/>
      <c r="AW7" s="821"/>
      <c r="AX7" s="823"/>
    </row>
    <row r="8" spans="2:50" ht="16.95" customHeight="1">
      <c r="C8" s="811"/>
      <c r="D8" s="812"/>
      <c r="E8" s="796"/>
      <c r="F8" s="797"/>
      <c r="G8" s="798"/>
      <c r="H8" s="799"/>
      <c r="I8" s="813"/>
      <c r="J8" s="814"/>
      <c r="K8" s="815">
        <v>103</v>
      </c>
      <c r="L8" s="816" t="s">
        <v>327</v>
      </c>
      <c r="M8" s="817" t="s">
        <v>468</v>
      </c>
      <c r="N8" s="818"/>
      <c r="O8" s="818"/>
      <c r="P8" s="818"/>
      <c r="Q8" s="818"/>
      <c r="R8" s="818"/>
      <c r="S8" s="818"/>
      <c r="T8" s="818"/>
      <c r="U8" s="818"/>
      <c r="V8" s="819"/>
      <c r="W8" s="820" t="s">
        <v>469</v>
      </c>
      <c r="X8" s="821"/>
      <c r="Y8" s="821"/>
      <c r="Z8" s="821"/>
      <c r="AA8" s="821"/>
      <c r="AB8" s="821"/>
      <c r="AC8" s="821"/>
      <c r="AD8" s="821"/>
      <c r="AE8" s="821"/>
      <c r="AF8" s="821"/>
      <c r="AG8" s="821"/>
      <c r="AH8" s="821"/>
      <c r="AI8" s="821"/>
      <c r="AJ8" s="822"/>
      <c r="AK8" s="820"/>
      <c r="AL8" s="821"/>
      <c r="AM8" s="821"/>
      <c r="AN8" s="821"/>
      <c r="AO8" s="821"/>
      <c r="AP8" s="821"/>
      <c r="AQ8" s="821"/>
      <c r="AR8" s="821"/>
      <c r="AS8" s="821"/>
      <c r="AT8" s="821"/>
      <c r="AU8" s="821"/>
      <c r="AV8" s="821"/>
      <c r="AW8" s="821"/>
      <c r="AX8" s="823"/>
    </row>
    <row r="9" spans="2:50" ht="16.95" customHeight="1">
      <c r="C9" s="811"/>
      <c r="D9" s="812"/>
      <c r="E9" s="796"/>
      <c r="F9" s="797"/>
      <c r="G9" s="798"/>
      <c r="H9" s="799"/>
      <c r="I9" s="813"/>
      <c r="J9" s="814"/>
      <c r="K9" s="815">
        <v>104</v>
      </c>
      <c r="L9" s="816" t="s">
        <v>327</v>
      </c>
      <c r="M9" s="817" t="s">
        <v>470</v>
      </c>
      <c r="N9" s="818"/>
      <c r="O9" s="818"/>
      <c r="P9" s="818"/>
      <c r="Q9" s="818"/>
      <c r="R9" s="818"/>
      <c r="S9" s="818"/>
      <c r="T9" s="818"/>
      <c r="U9" s="818"/>
      <c r="V9" s="819"/>
      <c r="W9" s="820" t="s">
        <v>471</v>
      </c>
      <c r="X9" s="821"/>
      <c r="Y9" s="821"/>
      <c r="Z9" s="821"/>
      <c r="AA9" s="821"/>
      <c r="AB9" s="821"/>
      <c r="AC9" s="821"/>
      <c r="AD9" s="821"/>
      <c r="AE9" s="821"/>
      <c r="AF9" s="821"/>
      <c r="AG9" s="821"/>
      <c r="AH9" s="821"/>
      <c r="AI9" s="821"/>
      <c r="AJ9" s="822"/>
      <c r="AK9" s="820"/>
      <c r="AL9" s="821"/>
      <c r="AM9" s="821"/>
      <c r="AN9" s="821"/>
      <c r="AO9" s="821"/>
      <c r="AP9" s="821"/>
      <c r="AQ9" s="821"/>
      <c r="AR9" s="821"/>
      <c r="AS9" s="821"/>
      <c r="AT9" s="821"/>
      <c r="AU9" s="821"/>
      <c r="AV9" s="821"/>
      <c r="AW9" s="821"/>
      <c r="AX9" s="823"/>
    </row>
    <row r="10" spans="2:50" ht="16.95" customHeight="1">
      <c r="C10" s="811"/>
      <c r="D10" s="812"/>
      <c r="E10" s="796"/>
      <c r="F10" s="797"/>
      <c r="G10" s="798"/>
      <c r="H10" s="799"/>
      <c r="I10" s="813"/>
      <c r="J10" s="814"/>
      <c r="K10" s="815">
        <v>105</v>
      </c>
      <c r="L10" s="816" t="s">
        <v>232</v>
      </c>
      <c r="M10" s="817" t="s">
        <v>472</v>
      </c>
      <c r="N10" s="818"/>
      <c r="O10" s="818"/>
      <c r="P10" s="818"/>
      <c r="Q10" s="818"/>
      <c r="R10" s="818"/>
      <c r="S10" s="818"/>
      <c r="T10" s="818"/>
      <c r="U10" s="818"/>
      <c r="V10" s="819"/>
      <c r="W10" s="820" t="s">
        <v>473</v>
      </c>
      <c r="X10" s="821"/>
      <c r="Y10" s="821"/>
      <c r="Z10" s="821"/>
      <c r="AA10" s="821"/>
      <c r="AB10" s="821"/>
      <c r="AC10" s="821"/>
      <c r="AD10" s="821"/>
      <c r="AE10" s="821"/>
      <c r="AF10" s="821"/>
      <c r="AG10" s="821"/>
      <c r="AH10" s="821"/>
      <c r="AI10" s="821"/>
      <c r="AJ10" s="822"/>
      <c r="AK10" s="817" t="s">
        <v>474</v>
      </c>
      <c r="AL10" s="824"/>
      <c r="AM10" s="824"/>
      <c r="AN10" s="824"/>
      <c r="AO10" s="824"/>
      <c r="AP10" s="824"/>
      <c r="AQ10" s="824"/>
      <c r="AR10" s="824"/>
      <c r="AS10" s="824"/>
      <c r="AT10" s="824"/>
      <c r="AU10" s="824"/>
      <c r="AV10" s="824"/>
      <c r="AW10" s="824"/>
      <c r="AX10" s="825"/>
    </row>
    <row r="11" spans="2:50" ht="16.95" customHeight="1">
      <c r="C11" s="811"/>
      <c r="D11" s="812"/>
      <c r="E11" s="796"/>
      <c r="F11" s="797"/>
      <c r="G11" s="798"/>
      <c r="H11" s="799"/>
      <c r="I11" s="813"/>
      <c r="J11" s="814"/>
      <c r="K11" s="815">
        <v>106</v>
      </c>
      <c r="L11" s="816" t="s">
        <v>232</v>
      </c>
      <c r="M11" s="817" t="s">
        <v>475</v>
      </c>
      <c r="N11" s="818"/>
      <c r="O11" s="818"/>
      <c r="P11" s="818"/>
      <c r="Q11" s="818"/>
      <c r="R11" s="818"/>
      <c r="S11" s="818"/>
      <c r="T11" s="818"/>
      <c r="U11" s="818"/>
      <c r="V11" s="819"/>
      <c r="W11" s="820" t="s">
        <v>476</v>
      </c>
      <c r="X11" s="821"/>
      <c r="Y11" s="821"/>
      <c r="Z11" s="821"/>
      <c r="AA11" s="821"/>
      <c r="AB11" s="821"/>
      <c r="AC11" s="821"/>
      <c r="AD11" s="821"/>
      <c r="AE11" s="821"/>
      <c r="AF11" s="821"/>
      <c r="AG11" s="821"/>
      <c r="AH11" s="821"/>
      <c r="AI11" s="821"/>
      <c r="AJ11" s="822"/>
      <c r="AK11" s="820"/>
      <c r="AL11" s="826"/>
      <c r="AM11" s="826"/>
      <c r="AN11" s="826"/>
      <c r="AO11" s="826"/>
      <c r="AP11" s="826"/>
      <c r="AQ11" s="826"/>
      <c r="AR11" s="826"/>
      <c r="AS11" s="826"/>
      <c r="AT11" s="826"/>
      <c r="AU11" s="826"/>
      <c r="AV11" s="826"/>
      <c r="AW11" s="826"/>
      <c r="AX11" s="827"/>
    </row>
    <row r="12" spans="2:50" ht="16.95" customHeight="1">
      <c r="C12" s="811"/>
      <c r="D12" s="812"/>
      <c r="E12" s="796"/>
      <c r="F12" s="797"/>
      <c r="G12" s="798"/>
      <c r="H12" s="799"/>
      <c r="I12" s="813"/>
      <c r="J12" s="814"/>
      <c r="K12" s="815">
        <v>107</v>
      </c>
      <c r="L12" s="816" t="s">
        <v>477</v>
      </c>
      <c r="M12" s="817" t="s">
        <v>478</v>
      </c>
      <c r="N12" s="818"/>
      <c r="O12" s="818"/>
      <c r="P12" s="818"/>
      <c r="Q12" s="818"/>
      <c r="R12" s="818"/>
      <c r="S12" s="818"/>
      <c r="T12" s="818"/>
      <c r="U12" s="818"/>
      <c r="V12" s="819"/>
      <c r="W12" s="820" t="s">
        <v>479</v>
      </c>
      <c r="X12" s="821"/>
      <c r="Y12" s="821"/>
      <c r="Z12" s="821"/>
      <c r="AA12" s="821"/>
      <c r="AB12" s="821"/>
      <c r="AC12" s="821"/>
      <c r="AD12" s="821"/>
      <c r="AE12" s="821"/>
      <c r="AF12" s="821"/>
      <c r="AG12" s="821"/>
      <c r="AH12" s="821"/>
      <c r="AI12" s="821"/>
      <c r="AJ12" s="822"/>
      <c r="AK12" s="820"/>
      <c r="AL12" s="826"/>
      <c r="AM12" s="826"/>
      <c r="AN12" s="826"/>
      <c r="AO12" s="826"/>
      <c r="AP12" s="826"/>
      <c r="AQ12" s="826"/>
      <c r="AR12" s="826"/>
      <c r="AS12" s="826"/>
      <c r="AT12" s="826"/>
      <c r="AU12" s="826"/>
      <c r="AV12" s="826"/>
      <c r="AW12" s="826"/>
      <c r="AX12" s="827"/>
    </row>
    <row r="13" spans="2:50" ht="16.95" customHeight="1">
      <c r="C13" s="828"/>
      <c r="D13" s="829"/>
      <c r="E13" s="830"/>
      <c r="F13" s="831"/>
      <c r="G13" s="832"/>
      <c r="H13" s="833"/>
      <c r="I13" s="834"/>
      <c r="J13" s="835"/>
      <c r="K13" s="316">
        <v>108</v>
      </c>
      <c r="L13" s="317" t="s">
        <v>321</v>
      </c>
      <c r="M13" s="318" t="s">
        <v>480</v>
      </c>
      <c r="N13" s="319"/>
      <c r="O13" s="836"/>
      <c r="P13" s="836"/>
      <c r="Q13" s="836"/>
      <c r="R13" s="836"/>
      <c r="S13" s="836"/>
      <c r="T13" s="836"/>
      <c r="U13" s="836"/>
      <c r="V13" s="837"/>
      <c r="W13" s="838" t="s">
        <v>481</v>
      </c>
      <c r="X13" s="839"/>
      <c r="Y13" s="839"/>
      <c r="Z13" s="839"/>
      <c r="AA13" s="839"/>
      <c r="AB13" s="839"/>
      <c r="AC13" s="839"/>
      <c r="AD13" s="839"/>
      <c r="AE13" s="839"/>
      <c r="AF13" s="839"/>
      <c r="AG13" s="839"/>
      <c r="AH13" s="839"/>
      <c r="AI13" s="839"/>
      <c r="AJ13" s="840"/>
      <c r="AK13" s="838"/>
      <c r="AL13" s="839"/>
      <c r="AM13" s="839"/>
      <c r="AN13" s="839"/>
      <c r="AO13" s="839"/>
      <c r="AP13" s="839"/>
      <c r="AQ13" s="839"/>
      <c r="AR13" s="839"/>
      <c r="AS13" s="839"/>
      <c r="AT13" s="839"/>
      <c r="AU13" s="839"/>
      <c r="AV13" s="839"/>
      <c r="AW13" s="839"/>
      <c r="AX13" s="841"/>
    </row>
    <row r="14" spans="2:50" ht="16.95" customHeight="1">
      <c r="C14" s="842" t="s">
        <v>252</v>
      </c>
      <c r="D14" s="843"/>
      <c r="E14" s="844" t="s">
        <v>253</v>
      </c>
      <c r="F14" s="845"/>
      <c r="G14" s="846" t="s">
        <v>254</v>
      </c>
      <c r="H14" s="847"/>
      <c r="I14" s="848" t="s">
        <v>255</v>
      </c>
      <c r="J14" s="849"/>
      <c r="K14" s="850">
        <v>201</v>
      </c>
      <c r="L14" s="851" t="s">
        <v>327</v>
      </c>
      <c r="M14" s="852" t="s">
        <v>482</v>
      </c>
      <c r="N14" s="853"/>
      <c r="O14" s="853"/>
      <c r="P14" s="853"/>
      <c r="Q14" s="853"/>
      <c r="R14" s="853"/>
      <c r="S14" s="853"/>
      <c r="T14" s="853"/>
      <c r="U14" s="853"/>
      <c r="V14" s="854"/>
      <c r="W14" s="855" t="s">
        <v>483</v>
      </c>
      <c r="X14" s="856"/>
      <c r="Y14" s="856"/>
      <c r="Z14" s="856"/>
      <c r="AA14" s="856"/>
      <c r="AB14" s="856"/>
      <c r="AC14" s="856"/>
      <c r="AD14" s="856"/>
      <c r="AE14" s="856"/>
      <c r="AF14" s="856"/>
      <c r="AG14" s="856"/>
      <c r="AH14" s="856"/>
      <c r="AI14" s="856"/>
      <c r="AJ14" s="857"/>
      <c r="AK14" s="855" t="s">
        <v>484</v>
      </c>
      <c r="AL14" s="856"/>
      <c r="AM14" s="856"/>
      <c r="AN14" s="856"/>
      <c r="AO14" s="856"/>
      <c r="AP14" s="856"/>
      <c r="AQ14" s="856"/>
      <c r="AR14" s="856"/>
      <c r="AS14" s="856"/>
      <c r="AT14" s="856"/>
      <c r="AU14" s="856"/>
      <c r="AV14" s="856"/>
      <c r="AW14" s="856"/>
      <c r="AX14" s="858"/>
    </row>
    <row r="15" spans="2:50" ht="16.95" customHeight="1">
      <c r="C15" s="811"/>
      <c r="D15" s="812"/>
      <c r="E15" s="796"/>
      <c r="F15" s="797"/>
      <c r="G15" s="859"/>
      <c r="H15" s="860"/>
      <c r="I15" s="813"/>
      <c r="J15" s="814"/>
      <c r="K15" s="815">
        <v>202</v>
      </c>
      <c r="L15" s="816" t="s">
        <v>321</v>
      </c>
      <c r="M15" s="817" t="s">
        <v>485</v>
      </c>
      <c r="N15" s="818"/>
      <c r="O15" s="818"/>
      <c r="P15" s="818"/>
      <c r="Q15" s="818"/>
      <c r="R15" s="818"/>
      <c r="S15" s="818"/>
      <c r="T15" s="818"/>
      <c r="U15" s="818"/>
      <c r="V15" s="819"/>
      <c r="W15" s="820" t="s">
        <v>486</v>
      </c>
      <c r="X15" s="821"/>
      <c r="Y15" s="821"/>
      <c r="Z15" s="821"/>
      <c r="AA15" s="821"/>
      <c r="AB15" s="821"/>
      <c r="AC15" s="821"/>
      <c r="AD15" s="821"/>
      <c r="AE15" s="821"/>
      <c r="AF15" s="821"/>
      <c r="AG15" s="821"/>
      <c r="AH15" s="821"/>
      <c r="AI15" s="821"/>
      <c r="AJ15" s="822"/>
      <c r="AK15" s="820" t="s">
        <v>487</v>
      </c>
      <c r="AL15" s="821"/>
      <c r="AM15" s="821"/>
      <c r="AN15" s="821"/>
      <c r="AO15" s="821"/>
      <c r="AP15" s="821"/>
      <c r="AQ15" s="821"/>
      <c r="AR15" s="821"/>
      <c r="AS15" s="821"/>
      <c r="AT15" s="821"/>
      <c r="AU15" s="821"/>
      <c r="AV15" s="821"/>
      <c r="AW15" s="821"/>
      <c r="AX15" s="823"/>
    </row>
    <row r="16" spans="2:50" ht="16.95" customHeight="1">
      <c r="C16" s="811"/>
      <c r="D16" s="812"/>
      <c r="E16" s="796"/>
      <c r="F16" s="797"/>
      <c r="G16" s="859"/>
      <c r="H16" s="860"/>
      <c r="I16" s="813"/>
      <c r="J16" s="814"/>
      <c r="K16" s="815">
        <v>203</v>
      </c>
      <c r="L16" s="816" t="s">
        <v>327</v>
      </c>
      <c r="M16" s="817" t="s">
        <v>488</v>
      </c>
      <c r="N16" s="818"/>
      <c r="O16" s="818"/>
      <c r="P16" s="818"/>
      <c r="Q16" s="818"/>
      <c r="R16" s="818"/>
      <c r="S16" s="818"/>
      <c r="T16" s="818"/>
      <c r="U16" s="818"/>
      <c r="V16" s="819"/>
      <c r="W16" s="820" t="s">
        <v>489</v>
      </c>
      <c r="X16" s="821"/>
      <c r="Y16" s="821"/>
      <c r="Z16" s="821"/>
      <c r="AA16" s="821"/>
      <c r="AB16" s="821"/>
      <c r="AC16" s="821"/>
      <c r="AD16" s="821"/>
      <c r="AE16" s="821"/>
      <c r="AF16" s="821"/>
      <c r="AG16" s="821"/>
      <c r="AH16" s="821"/>
      <c r="AI16" s="821"/>
      <c r="AJ16" s="822"/>
      <c r="AK16" s="820" t="s">
        <v>490</v>
      </c>
      <c r="AL16" s="821"/>
      <c r="AM16" s="821"/>
      <c r="AN16" s="821"/>
      <c r="AO16" s="821"/>
      <c r="AP16" s="821"/>
      <c r="AQ16" s="821"/>
      <c r="AR16" s="821"/>
      <c r="AS16" s="821"/>
      <c r="AT16" s="821"/>
      <c r="AU16" s="821"/>
      <c r="AV16" s="821"/>
      <c r="AW16" s="821"/>
      <c r="AX16" s="823"/>
    </row>
    <row r="17" spans="3:50" ht="16.95" customHeight="1">
      <c r="C17" s="811"/>
      <c r="D17" s="812"/>
      <c r="E17" s="796"/>
      <c r="F17" s="797"/>
      <c r="G17" s="859"/>
      <c r="H17" s="860"/>
      <c r="I17" s="813"/>
      <c r="J17" s="814"/>
      <c r="K17" s="815">
        <v>204</v>
      </c>
      <c r="L17" s="816" t="s">
        <v>327</v>
      </c>
      <c r="M17" s="817" t="s">
        <v>491</v>
      </c>
      <c r="N17" s="818"/>
      <c r="O17" s="818"/>
      <c r="P17" s="818"/>
      <c r="Q17" s="818"/>
      <c r="R17" s="818"/>
      <c r="S17" s="818"/>
      <c r="T17" s="818"/>
      <c r="U17" s="818"/>
      <c r="V17" s="819"/>
      <c r="W17" s="820" t="s">
        <v>492</v>
      </c>
      <c r="X17" s="821"/>
      <c r="Y17" s="821"/>
      <c r="Z17" s="821"/>
      <c r="AA17" s="821"/>
      <c r="AB17" s="821"/>
      <c r="AC17" s="821"/>
      <c r="AD17" s="821"/>
      <c r="AE17" s="821"/>
      <c r="AF17" s="821"/>
      <c r="AG17" s="821"/>
      <c r="AH17" s="821"/>
      <c r="AI17" s="821"/>
      <c r="AJ17" s="822"/>
      <c r="AK17" s="820" t="s">
        <v>493</v>
      </c>
      <c r="AL17" s="821"/>
      <c r="AM17" s="821"/>
      <c r="AN17" s="821"/>
      <c r="AO17" s="821"/>
      <c r="AP17" s="821"/>
      <c r="AQ17" s="821"/>
      <c r="AR17" s="821"/>
      <c r="AS17" s="821"/>
      <c r="AT17" s="821"/>
      <c r="AU17" s="821"/>
      <c r="AV17" s="821"/>
      <c r="AW17" s="821"/>
      <c r="AX17" s="823"/>
    </row>
    <row r="18" spans="3:50" ht="16.95" customHeight="1">
      <c r="C18" s="811"/>
      <c r="D18" s="812"/>
      <c r="E18" s="796"/>
      <c r="F18" s="797"/>
      <c r="G18" s="859"/>
      <c r="H18" s="860"/>
      <c r="I18" s="813"/>
      <c r="J18" s="814"/>
      <c r="K18" s="815">
        <v>205</v>
      </c>
      <c r="L18" s="816" t="s">
        <v>321</v>
      </c>
      <c r="M18" s="817" t="s">
        <v>494</v>
      </c>
      <c r="N18" s="818"/>
      <c r="O18" s="818"/>
      <c r="P18" s="818"/>
      <c r="Q18" s="818"/>
      <c r="R18" s="818"/>
      <c r="S18" s="818"/>
      <c r="T18" s="818"/>
      <c r="U18" s="818"/>
      <c r="V18" s="819"/>
      <c r="W18" s="820" t="s">
        <v>495</v>
      </c>
      <c r="X18" s="821"/>
      <c r="Y18" s="821"/>
      <c r="Z18" s="821"/>
      <c r="AA18" s="821"/>
      <c r="AB18" s="821"/>
      <c r="AC18" s="821"/>
      <c r="AD18" s="821"/>
      <c r="AE18" s="821"/>
      <c r="AF18" s="821"/>
      <c r="AG18" s="821"/>
      <c r="AH18" s="821"/>
      <c r="AI18" s="821"/>
      <c r="AJ18" s="822"/>
      <c r="AK18" s="820" t="s">
        <v>496</v>
      </c>
      <c r="AL18" s="821"/>
      <c r="AM18" s="821"/>
      <c r="AN18" s="821"/>
      <c r="AO18" s="821"/>
      <c r="AP18" s="821"/>
      <c r="AQ18" s="821"/>
      <c r="AR18" s="821"/>
      <c r="AS18" s="821"/>
      <c r="AT18" s="821"/>
      <c r="AU18" s="821"/>
      <c r="AV18" s="821"/>
      <c r="AW18" s="821"/>
      <c r="AX18" s="823"/>
    </row>
    <row r="19" spans="3:50" ht="16.95" customHeight="1">
      <c r="C19" s="811"/>
      <c r="D19" s="812"/>
      <c r="E19" s="796"/>
      <c r="F19" s="797"/>
      <c r="G19" s="859"/>
      <c r="H19" s="860"/>
      <c r="I19" s="813"/>
      <c r="J19" s="814"/>
      <c r="K19" s="815">
        <v>206</v>
      </c>
      <c r="L19" s="816" t="s">
        <v>321</v>
      </c>
      <c r="M19" s="817" t="s">
        <v>497</v>
      </c>
      <c r="N19" s="818"/>
      <c r="O19" s="818"/>
      <c r="P19" s="818"/>
      <c r="Q19" s="818"/>
      <c r="R19" s="818"/>
      <c r="S19" s="818"/>
      <c r="T19" s="818"/>
      <c r="U19" s="818"/>
      <c r="V19" s="819"/>
      <c r="W19" s="820" t="s">
        <v>498</v>
      </c>
      <c r="X19" s="821"/>
      <c r="Y19" s="821"/>
      <c r="Z19" s="821"/>
      <c r="AA19" s="821"/>
      <c r="AB19" s="821"/>
      <c r="AC19" s="821"/>
      <c r="AD19" s="821"/>
      <c r="AE19" s="821"/>
      <c r="AF19" s="821"/>
      <c r="AG19" s="821"/>
      <c r="AH19" s="821"/>
      <c r="AI19" s="821"/>
      <c r="AJ19" s="822"/>
      <c r="AK19" s="820"/>
      <c r="AL19" s="821"/>
      <c r="AM19" s="821"/>
      <c r="AN19" s="821"/>
      <c r="AO19" s="821"/>
      <c r="AP19" s="821"/>
      <c r="AQ19" s="821"/>
      <c r="AR19" s="821"/>
      <c r="AS19" s="821"/>
      <c r="AT19" s="821"/>
      <c r="AU19" s="821"/>
      <c r="AV19" s="821"/>
      <c r="AW19" s="821"/>
      <c r="AX19" s="823"/>
    </row>
    <row r="20" spans="3:50" ht="16.95" customHeight="1">
      <c r="C20" s="811"/>
      <c r="D20" s="812"/>
      <c r="E20" s="796"/>
      <c r="F20" s="797"/>
      <c r="G20" s="859"/>
      <c r="H20" s="860"/>
      <c r="I20" s="813"/>
      <c r="J20" s="814"/>
      <c r="K20" s="815">
        <v>207</v>
      </c>
      <c r="L20" s="816" t="s">
        <v>321</v>
      </c>
      <c r="M20" s="817" t="s">
        <v>499</v>
      </c>
      <c r="N20" s="818"/>
      <c r="O20" s="818"/>
      <c r="P20" s="818"/>
      <c r="Q20" s="818"/>
      <c r="R20" s="818"/>
      <c r="S20" s="818"/>
      <c r="T20" s="818"/>
      <c r="U20" s="818"/>
      <c r="V20" s="819"/>
      <c r="W20" s="820" t="s">
        <v>498</v>
      </c>
      <c r="X20" s="821"/>
      <c r="Y20" s="821"/>
      <c r="Z20" s="821"/>
      <c r="AA20" s="821"/>
      <c r="AB20" s="821"/>
      <c r="AC20" s="821"/>
      <c r="AD20" s="821"/>
      <c r="AE20" s="821"/>
      <c r="AF20" s="821"/>
      <c r="AG20" s="821"/>
      <c r="AH20" s="821"/>
      <c r="AI20" s="821"/>
      <c r="AJ20" s="822"/>
      <c r="AK20" s="820"/>
      <c r="AL20" s="821"/>
      <c r="AM20" s="821"/>
      <c r="AN20" s="821"/>
      <c r="AO20" s="821"/>
      <c r="AP20" s="821"/>
      <c r="AQ20" s="821"/>
      <c r="AR20" s="821"/>
      <c r="AS20" s="821"/>
      <c r="AT20" s="821"/>
      <c r="AU20" s="821"/>
      <c r="AV20" s="821"/>
      <c r="AW20" s="821"/>
      <c r="AX20" s="823"/>
    </row>
    <row r="21" spans="3:50" ht="16.95" customHeight="1">
      <c r="C21" s="811"/>
      <c r="D21" s="812"/>
      <c r="E21" s="796"/>
      <c r="F21" s="797"/>
      <c r="G21" s="859"/>
      <c r="H21" s="860"/>
      <c r="I21" s="813"/>
      <c r="J21" s="814"/>
      <c r="K21" s="815">
        <v>208</v>
      </c>
      <c r="L21" s="816" t="s">
        <v>321</v>
      </c>
      <c r="M21" s="817" t="s">
        <v>500</v>
      </c>
      <c r="N21" s="818"/>
      <c r="O21" s="818"/>
      <c r="P21" s="818"/>
      <c r="Q21" s="818"/>
      <c r="R21" s="818"/>
      <c r="S21" s="818"/>
      <c r="T21" s="818"/>
      <c r="U21" s="818"/>
      <c r="V21" s="819"/>
      <c r="W21" s="820" t="s">
        <v>498</v>
      </c>
      <c r="X21" s="821"/>
      <c r="Y21" s="821"/>
      <c r="Z21" s="821"/>
      <c r="AA21" s="821"/>
      <c r="AB21" s="821"/>
      <c r="AC21" s="821"/>
      <c r="AD21" s="821"/>
      <c r="AE21" s="821"/>
      <c r="AF21" s="821"/>
      <c r="AG21" s="821"/>
      <c r="AH21" s="821"/>
      <c r="AI21" s="821"/>
      <c r="AJ21" s="822"/>
      <c r="AK21" s="820"/>
      <c r="AL21" s="821"/>
      <c r="AM21" s="821"/>
      <c r="AN21" s="821"/>
      <c r="AO21" s="821"/>
      <c r="AP21" s="821"/>
      <c r="AQ21" s="821"/>
      <c r="AR21" s="821"/>
      <c r="AS21" s="821"/>
      <c r="AT21" s="821"/>
      <c r="AU21" s="821"/>
      <c r="AV21" s="821"/>
      <c r="AW21" s="821"/>
      <c r="AX21" s="823"/>
    </row>
    <row r="22" spans="3:50" ht="16.95" customHeight="1">
      <c r="C22" s="811"/>
      <c r="D22" s="812"/>
      <c r="E22" s="796"/>
      <c r="F22" s="797"/>
      <c r="G22" s="859"/>
      <c r="H22" s="860"/>
      <c r="I22" s="813"/>
      <c r="J22" s="814"/>
      <c r="K22" s="815">
        <v>209</v>
      </c>
      <c r="L22" s="816" t="s">
        <v>321</v>
      </c>
      <c r="M22" s="817" t="s">
        <v>501</v>
      </c>
      <c r="N22" s="818"/>
      <c r="O22" s="818"/>
      <c r="P22" s="818"/>
      <c r="Q22" s="818"/>
      <c r="R22" s="818"/>
      <c r="S22" s="818"/>
      <c r="T22" s="818"/>
      <c r="U22" s="818"/>
      <c r="V22" s="819"/>
      <c r="W22" s="820" t="s">
        <v>502</v>
      </c>
      <c r="X22" s="821"/>
      <c r="Y22" s="821"/>
      <c r="Z22" s="821"/>
      <c r="AA22" s="821"/>
      <c r="AB22" s="821"/>
      <c r="AC22" s="821"/>
      <c r="AD22" s="821"/>
      <c r="AE22" s="821"/>
      <c r="AF22" s="821"/>
      <c r="AG22" s="821"/>
      <c r="AH22" s="821"/>
      <c r="AI22" s="821"/>
      <c r="AJ22" s="822"/>
      <c r="AK22" s="820"/>
      <c r="AL22" s="821"/>
      <c r="AM22" s="821"/>
      <c r="AN22" s="821"/>
      <c r="AO22" s="821"/>
      <c r="AP22" s="821"/>
      <c r="AQ22" s="821"/>
      <c r="AR22" s="821"/>
      <c r="AS22" s="821"/>
      <c r="AT22" s="821"/>
      <c r="AU22" s="821"/>
      <c r="AV22" s="821"/>
      <c r="AW22" s="821"/>
      <c r="AX22" s="823"/>
    </row>
    <row r="23" spans="3:50" ht="16.95" customHeight="1">
      <c r="C23" s="811"/>
      <c r="D23" s="812"/>
      <c r="E23" s="796"/>
      <c r="F23" s="797"/>
      <c r="G23" s="859"/>
      <c r="H23" s="860"/>
      <c r="I23" s="813"/>
      <c r="J23" s="814"/>
      <c r="K23" s="815">
        <v>210</v>
      </c>
      <c r="L23" s="816" t="s">
        <v>321</v>
      </c>
      <c r="M23" s="817" t="s">
        <v>503</v>
      </c>
      <c r="N23" s="818"/>
      <c r="O23" s="818"/>
      <c r="P23" s="818"/>
      <c r="Q23" s="818"/>
      <c r="R23" s="818"/>
      <c r="S23" s="818"/>
      <c r="T23" s="818"/>
      <c r="U23" s="818"/>
      <c r="V23" s="819"/>
      <c r="W23" s="820" t="s">
        <v>504</v>
      </c>
      <c r="X23" s="821"/>
      <c r="Y23" s="821"/>
      <c r="Z23" s="821"/>
      <c r="AA23" s="821"/>
      <c r="AB23" s="821"/>
      <c r="AC23" s="821"/>
      <c r="AD23" s="821"/>
      <c r="AE23" s="821"/>
      <c r="AF23" s="821"/>
      <c r="AG23" s="821"/>
      <c r="AH23" s="821"/>
      <c r="AI23" s="821"/>
      <c r="AJ23" s="822"/>
      <c r="AK23" s="820" t="s">
        <v>505</v>
      </c>
      <c r="AL23" s="821"/>
      <c r="AM23" s="821"/>
      <c r="AN23" s="821"/>
      <c r="AO23" s="821"/>
      <c r="AP23" s="821"/>
      <c r="AQ23" s="821"/>
      <c r="AR23" s="821"/>
      <c r="AS23" s="821"/>
      <c r="AT23" s="821"/>
      <c r="AU23" s="821"/>
      <c r="AV23" s="821"/>
      <c r="AW23" s="821"/>
      <c r="AX23" s="823"/>
    </row>
    <row r="24" spans="3:50" ht="16.95" customHeight="1">
      <c r="C24" s="811"/>
      <c r="D24" s="812"/>
      <c r="E24" s="796"/>
      <c r="F24" s="797"/>
      <c r="G24" s="859"/>
      <c r="H24" s="860"/>
      <c r="I24" s="813"/>
      <c r="J24" s="814"/>
      <c r="K24" s="815">
        <v>211</v>
      </c>
      <c r="L24" s="816" t="s">
        <v>321</v>
      </c>
      <c r="M24" s="817" t="s">
        <v>506</v>
      </c>
      <c r="N24" s="818"/>
      <c r="O24" s="818"/>
      <c r="P24" s="818"/>
      <c r="Q24" s="818"/>
      <c r="R24" s="818"/>
      <c r="S24" s="818"/>
      <c r="T24" s="818"/>
      <c r="U24" s="818"/>
      <c r="V24" s="819"/>
      <c r="W24" s="820" t="s">
        <v>507</v>
      </c>
      <c r="X24" s="821"/>
      <c r="Y24" s="821"/>
      <c r="Z24" s="821"/>
      <c r="AA24" s="821"/>
      <c r="AB24" s="821"/>
      <c r="AC24" s="821"/>
      <c r="AD24" s="821"/>
      <c r="AE24" s="821"/>
      <c r="AF24" s="821"/>
      <c r="AG24" s="821"/>
      <c r="AH24" s="821"/>
      <c r="AI24" s="821"/>
      <c r="AJ24" s="822"/>
      <c r="AK24" s="820"/>
      <c r="AL24" s="821"/>
      <c r="AM24" s="821"/>
      <c r="AN24" s="821"/>
      <c r="AO24" s="821"/>
      <c r="AP24" s="821"/>
      <c r="AQ24" s="821"/>
      <c r="AR24" s="821"/>
      <c r="AS24" s="821"/>
      <c r="AT24" s="821"/>
      <c r="AU24" s="821"/>
      <c r="AV24" s="821"/>
      <c r="AW24" s="821"/>
      <c r="AX24" s="823"/>
    </row>
    <row r="25" spans="3:50" ht="16.95" customHeight="1">
      <c r="C25" s="811"/>
      <c r="D25" s="812"/>
      <c r="E25" s="796"/>
      <c r="F25" s="797"/>
      <c r="G25" s="859"/>
      <c r="H25" s="860"/>
      <c r="I25" s="813"/>
      <c r="J25" s="814"/>
      <c r="K25" s="815">
        <v>212</v>
      </c>
      <c r="L25" s="816" t="s">
        <v>321</v>
      </c>
      <c r="M25" s="817" t="s">
        <v>508</v>
      </c>
      <c r="N25" s="818"/>
      <c r="O25" s="818"/>
      <c r="P25" s="818"/>
      <c r="Q25" s="818"/>
      <c r="R25" s="818"/>
      <c r="S25" s="818"/>
      <c r="T25" s="818"/>
      <c r="U25" s="818"/>
      <c r="V25" s="819"/>
      <c r="W25" s="820" t="s">
        <v>509</v>
      </c>
      <c r="X25" s="821"/>
      <c r="Y25" s="821"/>
      <c r="Z25" s="821"/>
      <c r="AA25" s="821"/>
      <c r="AB25" s="821"/>
      <c r="AC25" s="821"/>
      <c r="AD25" s="821"/>
      <c r="AE25" s="821"/>
      <c r="AF25" s="821"/>
      <c r="AG25" s="821"/>
      <c r="AH25" s="821"/>
      <c r="AI25" s="821"/>
      <c r="AJ25" s="822"/>
      <c r="AK25" s="820"/>
      <c r="AL25" s="821"/>
      <c r="AM25" s="821"/>
      <c r="AN25" s="821"/>
      <c r="AO25" s="821"/>
      <c r="AP25" s="821"/>
      <c r="AQ25" s="821"/>
      <c r="AR25" s="821"/>
      <c r="AS25" s="821"/>
      <c r="AT25" s="821"/>
      <c r="AU25" s="821"/>
      <c r="AV25" s="821"/>
      <c r="AW25" s="821"/>
      <c r="AX25" s="823"/>
    </row>
    <row r="26" spans="3:50" ht="16.95" customHeight="1">
      <c r="C26" s="811"/>
      <c r="D26" s="812"/>
      <c r="E26" s="796"/>
      <c r="F26" s="797"/>
      <c r="G26" s="859"/>
      <c r="H26" s="860"/>
      <c r="I26" s="813"/>
      <c r="J26" s="814"/>
      <c r="K26" s="815">
        <v>213</v>
      </c>
      <c r="L26" s="816" t="s">
        <v>510</v>
      </c>
      <c r="M26" s="817" t="s">
        <v>511</v>
      </c>
      <c r="N26" s="818"/>
      <c r="O26" s="818"/>
      <c r="P26" s="818"/>
      <c r="Q26" s="818"/>
      <c r="R26" s="818"/>
      <c r="S26" s="818"/>
      <c r="T26" s="818"/>
      <c r="U26" s="818"/>
      <c r="V26" s="819"/>
      <c r="W26" s="820" t="s">
        <v>512</v>
      </c>
      <c r="X26" s="821"/>
      <c r="Y26" s="821"/>
      <c r="Z26" s="821"/>
      <c r="AA26" s="821"/>
      <c r="AB26" s="821"/>
      <c r="AC26" s="821"/>
      <c r="AD26" s="821"/>
      <c r="AE26" s="821"/>
      <c r="AF26" s="821"/>
      <c r="AG26" s="821"/>
      <c r="AH26" s="821"/>
      <c r="AI26" s="821"/>
      <c r="AJ26" s="822"/>
      <c r="AK26" s="820"/>
      <c r="AL26" s="821"/>
      <c r="AM26" s="821"/>
      <c r="AN26" s="821"/>
      <c r="AO26" s="821"/>
      <c r="AP26" s="821"/>
      <c r="AQ26" s="821"/>
      <c r="AR26" s="821"/>
      <c r="AS26" s="821"/>
      <c r="AT26" s="821"/>
      <c r="AU26" s="821"/>
      <c r="AV26" s="821"/>
      <c r="AW26" s="821"/>
      <c r="AX26" s="823"/>
    </row>
    <row r="27" spans="3:50" ht="16.95" customHeight="1">
      <c r="C27" s="811"/>
      <c r="D27" s="812"/>
      <c r="E27" s="796"/>
      <c r="F27" s="797"/>
      <c r="G27" s="859"/>
      <c r="H27" s="860"/>
      <c r="I27" s="813"/>
      <c r="J27" s="814"/>
      <c r="K27" s="815">
        <v>214</v>
      </c>
      <c r="L27" s="816" t="s">
        <v>327</v>
      </c>
      <c r="M27" s="817" t="s">
        <v>513</v>
      </c>
      <c r="N27" s="818"/>
      <c r="O27" s="818"/>
      <c r="P27" s="818"/>
      <c r="Q27" s="818"/>
      <c r="R27" s="818"/>
      <c r="S27" s="818"/>
      <c r="T27" s="818"/>
      <c r="U27" s="818"/>
      <c r="V27" s="819"/>
      <c r="W27" s="820" t="s">
        <v>514</v>
      </c>
      <c r="X27" s="821"/>
      <c r="Y27" s="821"/>
      <c r="Z27" s="821"/>
      <c r="AA27" s="821"/>
      <c r="AB27" s="821"/>
      <c r="AC27" s="821"/>
      <c r="AD27" s="821"/>
      <c r="AE27" s="821"/>
      <c r="AF27" s="821"/>
      <c r="AG27" s="821"/>
      <c r="AH27" s="821"/>
      <c r="AI27" s="821"/>
      <c r="AJ27" s="822"/>
      <c r="AK27" s="820"/>
      <c r="AL27" s="821"/>
      <c r="AM27" s="821"/>
      <c r="AN27" s="821"/>
      <c r="AO27" s="821"/>
      <c r="AP27" s="821"/>
      <c r="AQ27" s="821"/>
      <c r="AR27" s="821"/>
      <c r="AS27" s="821"/>
      <c r="AT27" s="821"/>
      <c r="AU27" s="821"/>
      <c r="AV27" s="821"/>
      <c r="AW27" s="821"/>
      <c r="AX27" s="823"/>
    </row>
    <row r="28" spans="3:50" ht="16.95" customHeight="1">
      <c r="C28" s="811"/>
      <c r="D28" s="812"/>
      <c r="E28" s="796"/>
      <c r="F28" s="797"/>
      <c r="G28" s="859"/>
      <c r="H28" s="860"/>
      <c r="I28" s="813"/>
      <c r="J28" s="814"/>
      <c r="K28" s="815">
        <v>215</v>
      </c>
      <c r="L28" s="816" t="s">
        <v>245</v>
      </c>
      <c r="M28" s="817" t="s">
        <v>515</v>
      </c>
      <c r="N28" s="818"/>
      <c r="O28" s="818"/>
      <c r="P28" s="818"/>
      <c r="Q28" s="818"/>
      <c r="R28" s="818"/>
      <c r="S28" s="818"/>
      <c r="T28" s="818"/>
      <c r="U28" s="818"/>
      <c r="V28" s="819"/>
      <c r="W28" s="820" t="s">
        <v>516</v>
      </c>
      <c r="X28" s="821"/>
      <c r="Y28" s="821"/>
      <c r="Z28" s="821"/>
      <c r="AA28" s="821"/>
      <c r="AB28" s="821"/>
      <c r="AC28" s="821"/>
      <c r="AD28" s="821"/>
      <c r="AE28" s="821"/>
      <c r="AF28" s="821"/>
      <c r="AG28" s="821"/>
      <c r="AH28" s="821"/>
      <c r="AI28" s="821"/>
      <c r="AJ28" s="822"/>
      <c r="AK28" s="820" t="s">
        <v>517</v>
      </c>
      <c r="AL28" s="821"/>
      <c r="AM28" s="821"/>
      <c r="AN28" s="821"/>
      <c r="AO28" s="821"/>
      <c r="AP28" s="821"/>
      <c r="AQ28" s="821"/>
      <c r="AR28" s="821"/>
      <c r="AS28" s="821"/>
      <c r="AT28" s="821"/>
      <c r="AU28" s="821"/>
      <c r="AV28" s="821"/>
      <c r="AW28" s="821"/>
      <c r="AX28" s="823"/>
    </row>
    <row r="29" spans="3:50" ht="28.95" customHeight="1">
      <c r="C29" s="828"/>
      <c r="D29" s="829"/>
      <c r="E29" s="830"/>
      <c r="F29" s="831"/>
      <c r="G29" s="861"/>
      <c r="H29" s="862"/>
      <c r="I29" s="834"/>
      <c r="J29" s="835"/>
      <c r="K29" s="863">
        <v>216</v>
      </c>
      <c r="L29" s="864" t="s">
        <v>321</v>
      </c>
      <c r="M29" s="865" t="s">
        <v>518</v>
      </c>
      <c r="N29" s="836"/>
      <c r="O29" s="836"/>
      <c r="P29" s="836"/>
      <c r="Q29" s="836"/>
      <c r="R29" s="836"/>
      <c r="S29" s="836"/>
      <c r="T29" s="836"/>
      <c r="U29" s="836"/>
      <c r="V29" s="837"/>
      <c r="W29" s="866" t="s">
        <v>519</v>
      </c>
      <c r="X29" s="867"/>
      <c r="Y29" s="867"/>
      <c r="Z29" s="867"/>
      <c r="AA29" s="867"/>
      <c r="AB29" s="867"/>
      <c r="AC29" s="867"/>
      <c r="AD29" s="867"/>
      <c r="AE29" s="867"/>
      <c r="AF29" s="867"/>
      <c r="AG29" s="867"/>
      <c r="AH29" s="867"/>
      <c r="AI29" s="867"/>
      <c r="AJ29" s="868"/>
      <c r="AK29" s="838"/>
      <c r="AL29" s="839"/>
      <c r="AM29" s="839"/>
      <c r="AN29" s="839"/>
      <c r="AO29" s="839"/>
      <c r="AP29" s="839"/>
      <c r="AQ29" s="839"/>
      <c r="AR29" s="839"/>
      <c r="AS29" s="839"/>
      <c r="AT29" s="839"/>
      <c r="AU29" s="839"/>
      <c r="AV29" s="839"/>
      <c r="AW29" s="839"/>
      <c r="AX29" s="841"/>
    </row>
    <row r="30" spans="3:50" ht="16.95" customHeight="1">
      <c r="C30" s="842" t="s">
        <v>261</v>
      </c>
      <c r="D30" s="843"/>
      <c r="E30" s="844" t="s">
        <v>253</v>
      </c>
      <c r="F30" s="845"/>
      <c r="G30" s="846" t="s">
        <v>262</v>
      </c>
      <c r="H30" s="847"/>
      <c r="I30" s="848" t="s">
        <v>520</v>
      </c>
      <c r="J30" s="849"/>
      <c r="K30" s="850">
        <v>301</v>
      </c>
      <c r="L30" s="851" t="s">
        <v>521</v>
      </c>
      <c r="M30" s="852" t="s">
        <v>522</v>
      </c>
      <c r="N30" s="853"/>
      <c r="O30" s="853"/>
      <c r="P30" s="853"/>
      <c r="Q30" s="853"/>
      <c r="R30" s="853"/>
      <c r="S30" s="853"/>
      <c r="T30" s="853"/>
      <c r="U30" s="853"/>
      <c r="V30" s="854"/>
      <c r="W30" s="852" t="s">
        <v>523</v>
      </c>
      <c r="X30" s="853"/>
      <c r="Y30" s="853"/>
      <c r="Z30" s="853"/>
      <c r="AA30" s="853"/>
      <c r="AB30" s="853"/>
      <c r="AC30" s="853"/>
      <c r="AD30" s="853"/>
      <c r="AE30" s="853"/>
      <c r="AF30" s="853"/>
      <c r="AG30" s="853"/>
      <c r="AH30" s="853"/>
      <c r="AI30" s="853"/>
      <c r="AJ30" s="854"/>
      <c r="AK30" s="855"/>
      <c r="AL30" s="856"/>
      <c r="AM30" s="856"/>
      <c r="AN30" s="856"/>
      <c r="AO30" s="856"/>
      <c r="AP30" s="856"/>
      <c r="AQ30" s="856"/>
      <c r="AR30" s="856"/>
      <c r="AS30" s="856"/>
      <c r="AT30" s="856"/>
      <c r="AU30" s="856"/>
      <c r="AV30" s="856"/>
      <c r="AW30" s="856"/>
      <c r="AX30" s="858"/>
    </row>
    <row r="31" spans="3:50" ht="16.95" customHeight="1">
      <c r="C31" s="811"/>
      <c r="D31" s="812"/>
      <c r="E31" s="796"/>
      <c r="F31" s="797"/>
      <c r="G31" s="859"/>
      <c r="H31" s="860"/>
      <c r="I31" s="813"/>
      <c r="J31" s="814"/>
      <c r="K31" s="815">
        <v>302</v>
      </c>
      <c r="L31" s="816" t="s">
        <v>232</v>
      </c>
      <c r="M31" s="817" t="s">
        <v>524</v>
      </c>
      <c r="N31" s="818"/>
      <c r="O31" s="818"/>
      <c r="P31" s="818"/>
      <c r="Q31" s="818"/>
      <c r="R31" s="818"/>
      <c r="S31" s="818"/>
      <c r="T31" s="818"/>
      <c r="U31" s="818"/>
      <c r="V31" s="819"/>
      <c r="W31" s="820" t="s">
        <v>525</v>
      </c>
      <c r="X31" s="821"/>
      <c r="Y31" s="821"/>
      <c r="Z31" s="821"/>
      <c r="AA31" s="821"/>
      <c r="AB31" s="821"/>
      <c r="AC31" s="821"/>
      <c r="AD31" s="821"/>
      <c r="AE31" s="821"/>
      <c r="AF31" s="821"/>
      <c r="AG31" s="821"/>
      <c r="AH31" s="821"/>
      <c r="AI31" s="821"/>
      <c r="AJ31" s="822"/>
      <c r="AK31" s="820" t="s">
        <v>526</v>
      </c>
      <c r="AL31" s="821"/>
      <c r="AM31" s="821"/>
      <c r="AN31" s="821"/>
      <c r="AO31" s="821"/>
      <c r="AP31" s="821"/>
      <c r="AQ31" s="821"/>
      <c r="AR31" s="821"/>
      <c r="AS31" s="821"/>
      <c r="AT31" s="821"/>
      <c r="AU31" s="821"/>
      <c r="AV31" s="821"/>
      <c r="AW31" s="821"/>
      <c r="AX31" s="823"/>
    </row>
    <row r="32" spans="3:50" ht="16.95" customHeight="1">
      <c r="C32" s="811"/>
      <c r="D32" s="812"/>
      <c r="E32" s="796"/>
      <c r="F32" s="797"/>
      <c r="G32" s="859"/>
      <c r="H32" s="860"/>
      <c r="I32" s="834"/>
      <c r="J32" s="835"/>
      <c r="K32" s="863">
        <v>303</v>
      </c>
      <c r="L32" s="869" t="s">
        <v>527</v>
      </c>
      <c r="M32" s="865" t="s">
        <v>528</v>
      </c>
      <c r="N32" s="836"/>
      <c r="O32" s="836"/>
      <c r="P32" s="836"/>
      <c r="Q32" s="836"/>
      <c r="R32" s="836"/>
      <c r="S32" s="836"/>
      <c r="T32" s="836"/>
      <c r="U32" s="836"/>
      <c r="V32" s="837"/>
      <c r="W32" s="838" t="s">
        <v>529</v>
      </c>
      <c r="X32" s="839"/>
      <c r="Y32" s="839"/>
      <c r="Z32" s="839"/>
      <c r="AA32" s="839"/>
      <c r="AB32" s="839"/>
      <c r="AC32" s="839"/>
      <c r="AD32" s="839"/>
      <c r="AE32" s="839"/>
      <c r="AF32" s="839"/>
      <c r="AG32" s="839"/>
      <c r="AH32" s="839"/>
      <c r="AI32" s="839"/>
      <c r="AJ32" s="840"/>
      <c r="AK32" s="838"/>
      <c r="AL32" s="839"/>
      <c r="AM32" s="839"/>
      <c r="AN32" s="839"/>
      <c r="AO32" s="839"/>
      <c r="AP32" s="839"/>
      <c r="AQ32" s="839"/>
      <c r="AR32" s="839"/>
      <c r="AS32" s="839"/>
      <c r="AT32" s="839"/>
      <c r="AU32" s="839"/>
      <c r="AV32" s="839"/>
      <c r="AW32" s="839"/>
      <c r="AX32" s="841"/>
    </row>
    <row r="33" spans="3:50" ht="16.95" customHeight="1" thickBot="1">
      <c r="C33" s="870"/>
      <c r="D33" s="871"/>
      <c r="E33" s="872"/>
      <c r="F33" s="873"/>
      <c r="G33" s="874"/>
      <c r="H33" s="875"/>
      <c r="I33" s="876" t="s">
        <v>530</v>
      </c>
      <c r="J33" s="877"/>
      <c r="K33" s="878">
        <v>401</v>
      </c>
      <c r="L33" s="879" t="s">
        <v>527</v>
      </c>
      <c r="M33" s="880" t="s">
        <v>531</v>
      </c>
      <c r="N33" s="881"/>
      <c r="O33" s="881"/>
      <c r="P33" s="881"/>
      <c r="Q33" s="881"/>
      <c r="R33" s="881"/>
      <c r="S33" s="881"/>
      <c r="T33" s="881"/>
      <c r="U33" s="881"/>
      <c r="V33" s="882"/>
      <c r="W33" s="883" t="s">
        <v>532</v>
      </c>
      <c r="X33" s="884"/>
      <c r="Y33" s="884"/>
      <c r="Z33" s="884"/>
      <c r="AA33" s="884"/>
      <c r="AB33" s="884"/>
      <c r="AC33" s="884"/>
      <c r="AD33" s="884"/>
      <c r="AE33" s="884"/>
      <c r="AF33" s="884"/>
      <c r="AG33" s="884"/>
      <c r="AH33" s="884"/>
      <c r="AI33" s="884"/>
      <c r="AJ33" s="885"/>
      <c r="AK33" s="880"/>
      <c r="AL33" s="881"/>
      <c r="AM33" s="881"/>
      <c r="AN33" s="881"/>
      <c r="AO33" s="881"/>
      <c r="AP33" s="881"/>
      <c r="AQ33" s="881"/>
      <c r="AR33" s="881"/>
      <c r="AS33" s="881"/>
      <c r="AT33" s="881"/>
      <c r="AU33" s="881"/>
      <c r="AV33" s="881"/>
      <c r="AW33" s="881"/>
      <c r="AX33" s="886"/>
    </row>
    <row r="34" spans="3:50" ht="8.5500000000000007" customHeight="1" thickBot="1">
      <c r="W34" s="887"/>
      <c r="X34" s="887"/>
      <c r="Y34" s="887"/>
      <c r="Z34" s="887"/>
      <c r="AA34" s="887"/>
      <c r="AB34" s="887"/>
      <c r="AC34" s="887"/>
      <c r="AD34" s="887"/>
      <c r="AE34" s="887"/>
      <c r="AF34" s="887"/>
    </row>
    <row r="35" spans="3:50" ht="27.45" customHeight="1">
      <c r="C35" s="888" t="s">
        <v>276</v>
      </c>
      <c r="D35" s="889"/>
      <c r="E35" s="664" t="s">
        <v>277</v>
      </c>
      <c r="F35" s="605"/>
      <c r="G35" s="605"/>
      <c r="H35" s="605"/>
      <c r="I35" s="605"/>
      <c r="J35" s="605"/>
      <c r="K35" s="890" t="s">
        <v>278</v>
      </c>
      <c r="L35" s="891"/>
      <c r="M35" s="891"/>
      <c r="N35" s="892"/>
      <c r="O35" s="893" t="s">
        <v>279</v>
      </c>
      <c r="P35" s="893"/>
      <c r="Q35" s="893"/>
      <c r="R35" s="893"/>
      <c r="S35" s="893"/>
      <c r="T35" s="893"/>
      <c r="U35" s="893"/>
      <c r="V35" s="893"/>
      <c r="W35" s="893"/>
      <c r="X35" s="893"/>
      <c r="Y35" s="893"/>
      <c r="Z35" s="893"/>
      <c r="AA35" s="893"/>
      <c r="AB35" s="893"/>
      <c r="AC35" s="893"/>
      <c r="AD35" s="893"/>
      <c r="AE35" s="893"/>
      <c r="AF35" s="893"/>
      <c r="AG35" s="893"/>
      <c r="AH35" s="893"/>
      <c r="AI35" s="893"/>
      <c r="AJ35" s="893"/>
      <c r="AK35" s="893"/>
      <c r="AL35" s="893"/>
      <c r="AM35" s="893"/>
      <c r="AN35" s="893"/>
      <c r="AO35" s="893"/>
      <c r="AP35" s="894"/>
      <c r="AQ35" s="895" t="s">
        <v>280</v>
      </c>
      <c r="AR35" s="896"/>
      <c r="AS35" s="896"/>
      <c r="AT35" s="896"/>
      <c r="AU35" s="896"/>
      <c r="AV35" s="896"/>
      <c r="AW35" s="896"/>
      <c r="AX35" s="897"/>
    </row>
    <row r="36" spans="3:50" ht="27.45" customHeight="1">
      <c r="C36" s="898"/>
      <c r="D36" s="899"/>
      <c r="E36" s="745" t="s">
        <v>533</v>
      </c>
      <c r="F36" s="746"/>
      <c r="G36" s="749" t="s">
        <v>534</v>
      </c>
      <c r="H36" s="746"/>
      <c r="I36" s="900" t="s">
        <v>415</v>
      </c>
      <c r="J36" s="901"/>
      <c r="K36" s="745"/>
      <c r="L36" s="746"/>
      <c r="M36" s="749"/>
      <c r="N36" s="753"/>
      <c r="O36" s="902">
        <v>101</v>
      </c>
      <c r="P36" s="903">
        <v>102</v>
      </c>
      <c r="Q36" s="903">
        <v>103</v>
      </c>
      <c r="R36" s="903">
        <v>104</v>
      </c>
      <c r="S36" s="903">
        <v>105</v>
      </c>
      <c r="T36" s="903">
        <v>106</v>
      </c>
      <c r="U36" s="903">
        <v>107</v>
      </c>
      <c r="V36" s="903">
        <v>108</v>
      </c>
      <c r="W36" s="904">
        <v>201</v>
      </c>
      <c r="X36" s="903">
        <v>202</v>
      </c>
      <c r="Y36" s="903">
        <v>203</v>
      </c>
      <c r="Z36" s="903">
        <v>204</v>
      </c>
      <c r="AA36" s="903">
        <v>205</v>
      </c>
      <c r="AB36" s="903">
        <v>206</v>
      </c>
      <c r="AC36" s="903">
        <v>207</v>
      </c>
      <c r="AD36" s="903">
        <v>208</v>
      </c>
      <c r="AE36" s="903">
        <v>209</v>
      </c>
      <c r="AF36" s="903">
        <v>210</v>
      </c>
      <c r="AG36" s="903">
        <v>211</v>
      </c>
      <c r="AH36" s="903">
        <v>212</v>
      </c>
      <c r="AI36" s="903">
        <v>213</v>
      </c>
      <c r="AJ36" s="903">
        <v>214</v>
      </c>
      <c r="AK36" s="903">
        <v>215</v>
      </c>
      <c r="AL36" s="905">
        <v>216</v>
      </c>
      <c r="AM36" s="904">
        <v>301</v>
      </c>
      <c r="AN36" s="903">
        <v>302</v>
      </c>
      <c r="AO36" s="905">
        <v>303</v>
      </c>
      <c r="AP36" s="906">
        <v>401</v>
      </c>
      <c r="AQ36" s="907"/>
      <c r="AR36" s="908"/>
      <c r="AS36" s="908"/>
      <c r="AT36" s="908"/>
      <c r="AU36" s="908"/>
      <c r="AV36" s="908"/>
      <c r="AW36" s="908"/>
      <c r="AX36" s="909"/>
    </row>
    <row r="37" spans="3:50" ht="27.45" customHeight="1" thickBot="1">
      <c r="C37" s="910"/>
      <c r="D37" s="911"/>
      <c r="E37" s="747"/>
      <c r="F37" s="748"/>
      <c r="G37" s="751"/>
      <c r="H37" s="748"/>
      <c r="I37" s="912"/>
      <c r="J37" s="913"/>
      <c r="K37" s="747"/>
      <c r="L37" s="748"/>
      <c r="M37" s="751"/>
      <c r="N37" s="754"/>
      <c r="O37" s="914"/>
      <c r="P37" s="915"/>
      <c r="Q37" s="915"/>
      <c r="R37" s="915"/>
      <c r="S37" s="915"/>
      <c r="T37" s="915"/>
      <c r="U37" s="915"/>
      <c r="V37" s="915"/>
      <c r="W37" s="916"/>
      <c r="X37" s="915"/>
      <c r="Y37" s="915"/>
      <c r="Z37" s="915"/>
      <c r="AA37" s="915"/>
      <c r="AB37" s="915"/>
      <c r="AC37" s="915"/>
      <c r="AD37" s="915"/>
      <c r="AE37" s="915"/>
      <c r="AF37" s="915"/>
      <c r="AG37" s="915"/>
      <c r="AH37" s="915"/>
      <c r="AI37" s="915"/>
      <c r="AJ37" s="915"/>
      <c r="AK37" s="915"/>
      <c r="AL37" s="917"/>
      <c r="AM37" s="916"/>
      <c r="AN37" s="915"/>
      <c r="AO37" s="917"/>
      <c r="AP37" s="918"/>
      <c r="AQ37" s="919"/>
      <c r="AR37" s="920"/>
      <c r="AS37" s="920"/>
      <c r="AT37" s="920"/>
      <c r="AU37" s="920"/>
      <c r="AV37" s="920"/>
      <c r="AW37" s="920"/>
      <c r="AX37" s="921"/>
    </row>
    <row r="38" spans="3:50" ht="28.5" customHeight="1" thickTop="1">
      <c r="C38" s="922" t="s">
        <v>535</v>
      </c>
      <c r="D38" s="923"/>
      <c r="E38" s="924" t="s">
        <v>536</v>
      </c>
      <c r="F38" s="925"/>
      <c r="G38" s="926" t="s">
        <v>537</v>
      </c>
      <c r="H38" s="927"/>
      <c r="I38" s="928" t="s">
        <v>538</v>
      </c>
      <c r="J38" s="929"/>
      <c r="K38" s="930"/>
      <c r="L38" s="931"/>
      <c r="M38" s="932"/>
      <c r="N38" s="933"/>
      <c r="O38" s="934" t="s">
        <v>539</v>
      </c>
      <c r="P38" s="935" t="s">
        <v>287</v>
      </c>
      <c r="Q38" s="935" t="s">
        <v>287</v>
      </c>
      <c r="R38" s="935" t="s">
        <v>287</v>
      </c>
      <c r="S38" s="935" t="s">
        <v>287</v>
      </c>
      <c r="T38" s="935" t="s">
        <v>287</v>
      </c>
      <c r="U38" s="935" t="s">
        <v>540</v>
      </c>
      <c r="V38" s="935" t="s">
        <v>540</v>
      </c>
      <c r="W38" s="936" t="s">
        <v>540</v>
      </c>
      <c r="X38" s="935" t="s">
        <v>287</v>
      </c>
      <c r="Y38" s="935" t="s">
        <v>540</v>
      </c>
      <c r="Z38" s="935" t="s">
        <v>287</v>
      </c>
      <c r="AA38" s="935" t="s">
        <v>540</v>
      </c>
      <c r="AB38" s="935" t="s">
        <v>540</v>
      </c>
      <c r="AC38" s="935" t="s">
        <v>540</v>
      </c>
      <c r="AD38" s="935" t="s">
        <v>540</v>
      </c>
      <c r="AE38" s="935" t="s">
        <v>540</v>
      </c>
      <c r="AF38" s="935" t="s">
        <v>540</v>
      </c>
      <c r="AG38" s="935" t="s">
        <v>540</v>
      </c>
      <c r="AH38" s="935" t="s">
        <v>540</v>
      </c>
      <c r="AI38" s="935" t="s">
        <v>540</v>
      </c>
      <c r="AJ38" s="935" t="s">
        <v>540</v>
      </c>
      <c r="AK38" s="935" t="s">
        <v>540</v>
      </c>
      <c r="AL38" s="937" t="s">
        <v>540</v>
      </c>
      <c r="AM38" s="936" t="s">
        <v>287</v>
      </c>
      <c r="AN38" s="935" t="s">
        <v>287</v>
      </c>
      <c r="AO38" s="937" t="s">
        <v>287</v>
      </c>
      <c r="AP38" s="938" t="s">
        <v>287</v>
      </c>
      <c r="AQ38" s="939"/>
      <c r="AR38" s="940"/>
      <c r="AS38" s="940"/>
      <c r="AT38" s="940"/>
      <c r="AU38" s="940"/>
      <c r="AV38" s="940"/>
      <c r="AW38" s="940"/>
      <c r="AX38" s="941"/>
    </row>
    <row r="39" spans="3:50" ht="28.5" customHeight="1">
      <c r="C39" s="942"/>
      <c r="D39" s="943"/>
      <c r="E39" s="944"/>
      <c r="F39" s="945"/>
      <c r="G39" s="721" t="s">
        <v>541</v>
      </c>
      <c r="H39" s="722"/>
      <c r="I39" s="946" t="s">
        <v>538</v>
      </c>
      <c r="J39" s="947"/>
      <c r="K39" s="948"/>
      <c r="L39" s="949"/>
      <c r="M39" s="950"/>
      <c r="N39" s="951"/>
      <c r="O39" s="952" t="s">
        <v>539</v>
      </c>
      <c r="P39" s="953" t="s">
        <v>287</v>
      </c>
      <c r="Q39" s="953" t="s">
        <v>287</v>
      </c>
      <c r="R39" s="953" t="s">
        <v>287</v>
      </c>
      <c r="S39" s="953" t="s">
        <v>287</v>
      </c>
      <c r="T39" s="953" t="s">
        <v>287</v>
      </c>
      <c r="U39" s="953" t="s">
        <v>540</v>
      </c>
      <c r="V39" s="953" t="s">
        <v>540</v>
      </c>
      <c r="W39" s="954" t="s">
        <v>540</v>
      </c>
      <c r="X39" s="953" t="s">
        <v>287</v>
      </c>
      <c r="Y39" s="953" t="s">
        <v>540</v>
      </c>
      <c r="Z39" s="953" t="s">
        <v>287</v>
      </c>
      <c r="AA39" s="953" t="s">
        <v>540</v>
      </c>
      <c r="AB39" s="953" t="s">
        <v>540</v>
      </c>
      <c r="AC39" s="953" t="s">
        <v>540</v>
      </c>
      <c r="AD39" s="953" t="s">
        <v>540</v>
      </c>
      <c r="AE39" s="953" t="s">
        <v>540</v>
      </c>
      <c r="AF39" s="953" t="s">
        <v>540</v>
      </c>
      <c r="AG39" s="953" t="s">
        <v>540</v>
      </c>
      <c r="AH39" s="953" t="s">
        <v>540</v>
      </c>
      <c r="AI39" s="953" t="s">
        <v>540</v>
      </c>
      <c r="AJ39" s="953" t="s">
        <v>540</v>
      </c>
      <c r="AK39" s="953" t="s">
        <v>540</v>
      </c>
      <c r="AL39" s="955" t="s">
        <v>540</v>
      </c>
      <c r="AM39" s="954" t="s">
        <v>287</v>
      </c>
      <c r="AN39" s="953" t="s">
        <v>287</v>
      </c>
      <c r="AO39" s="955" t="s">
        <v>540</v>
      </c>
      <c r="AP39" s="956" t="s">
        <v>540</v>
      </c>
      <c r="AQ39" s="957"/>
      <c r="AR39" s="958"/>
      <c r="AS39" s="958"/>
      <c r="AT39" s="958"/>
      <c r="AU39" s="958"/>
      <c r="AV39" s="958"/>
      <c r="AW39" s="958"/>
      <c r="AX39" s="959"/>
    </row>
    <row r="40" spans="3:50" ht="28.5" customHeight="1">
      <c r="C40" s="942"/>
      <c r="D40" s="943"/>
      <c r="E40" s="960"/>
      <c r="F40" s="961"/>
      <c r="G40" s="721" t="s">
        <v>542</v>
      </c>
      <c r="H40" s="722"/>
      <c r="I40" s="946" t="s">
        <v>543</v>
      </c>
      <c r="J40" s="947"/>
      <c r="K40" s="948"/>
      <c r="L40" s="949"/>
      <c r="M40" s="950"/>
      <c r="N40" s="951"/>
      <c r="O40" s="952" t="s">
        <v>539</v>
      </c>
      <c r="P40" s="953" t="s">
        <v>540</v>
      </c>
      <c r="Q40" s="953" t="s">
        <v>287</v>
      </c>
      <c r="R40" s="953" t="s">
        <v>287</v>
      </c>
      <c r="S40" s="953" t="s">
        <v>287</v>
      </c>
      <c r="T40" s="953" t="s">
        <v>287</v>
      </c>
      <c r="U40" s="953" t="s">
        <v>540</v>
      </c>
      <c r="V40" s="953" t="s">
        <v>540</v>
      </c>
      <c r="W40" s="954" t="s">
        <v>540</v>
      </c>
      <c r="X40" s="953" t="s">
        <v>287</v>
      </c>
      <c r="Y40" s="953" t="s">
        <v>540</v>
      </c>
      <c r="Z40" s="953" t="s">
        <v>287</v>
      </c>
      <c r="AA40" s="953" t="s">
        <v>540</v>
      </c>
      <c r="AB40" s="953" t="s">
        <v>540</v>
      </c>
      <c r="AC40" s="953" t="s">
        <v>540</v>
      </c>
      <c r="AD40" s="953" t="s">
        <v>540</v>
      </c>
      <c r="AE40" s="953" t="s">
        <v>540</v>
      </c>
      <c r="AF40" s="953" t="s">
        <v>540</v>
      </c>
      <c r="AG40" s="953" t="s">
        <v>540</v>
      </c>
      <c r="AH40" s="953" t="s">
        <v>540</v>
      </c>
      <c r="AI40" s="953" t="s">
        <v>540</v>
      </c>
      <c r="AJ40" s="953" t="s">
        <v>540</v>
      </c>
      <c r="AK40" s="953" t="s">
        <v>540</v>
      </c>
      <c r="AL40" s="955" t="s">
        <v>540</v>
      </c>
      <c r="AM40" s="954" t="s">
        <v>287</v>
      </c>
      <c r="AN40" s="953" t="s">
        <v>287</v>
      </c>
      <c r="AO40" s="955" t="s">
        <v>540</v>
      </c>
      <c r="AP40" s="956" t="s">
        <v>540</v>
      </c>
      <c r="AQ40" s="957"/>
      <c r="AR40" s="958"/>
      <c r="AS40" s="958"/>
      <c r="AT40" s="958"/>
      <c r="AU40" s="958"/>
      <c r="AV40" s="958"/>
      <c r="AW40" s="958"/>
      <c r="AX40" s="959"/>
    </row>
    <row r="41" spans="3:50" ht="28.5" customHeight="1">
      <c r="C41" s="942"/>
      <c r="D41" s="943"/>
      <c r="E41" s="962" t="s">
        <v>544</v>
      </c>
      <c r="F41" s="963"/>
      <c r="G41" s="964" t="s">
        <v>545</v>
      </c>
      <c r="H41" s="965"/>
      <c r="I41" s="946" t="s">
        <v>546</v>
      </c>
      <c r="J41" s="947"/>
      <c r="K41" s="948"/>
      <c r="L41" s="949"/>
      <c r="M41" s="950"/>
      <c r="N41" s="951"/>
      <c r="O41" s="952" t="s">
        <v>539</v>
      </c>
      <c r="P41" s="953" t="s">
        <v>540</v>
      </c>
      <c r="Q41" s="953" t="s">
        <v>287</v>
      </c>
      <c r="R41" s="953" t="s">
        <v>547</v>
      </c>
      <c r="S41" s="953" t="s">
        <v>540</v>
      </c>
      <c r="T41" s="953" t="s">
        <v>540</v>
      </c>
      <c r="U41" s="953" t="s">
        <v>540</v>
      </c>
      <c r="V41" s="953" t="s">
        <v>547</v>
      </c>
      <c r="W41" s="954" t="s">
        <v>540</v>
      </c>
      <c r="X41" s="953" t="s">
        <v>287</v>
      </c>
      <c r="Y41" s="953" t="s">
        <v>540</v>
      </c>
      <c r="Z41" s="953" t="s">
        <v>287</v>
      </c>
      <c r="AA41" s="953" t="s">
        <v>540</v>
      </c>
      <c r="AB41" s="953" t="s">
        <v>540</v>
      </c>
      <c r="AC41" s="953" t="s">
        <v>540</v>
      </c>
      <c r="AD41" s="953" t="s">
        <v>540</v>
      </c>
      <c r="AE41" s="953" t="s">
        <v>540</v>
      </c>
      <c r="AF41" s="953" t="s">
        <v>540</v>
      </c>
      <c r="AG41" s="953" t="s">
        <v>540</v>
      </c>
      <c r="AH41" s="953" t="s">
        <v>540</v>
      </c>
      <c r="AI41" s="953" t="s">
        <v>540</v>
      </c>
      <c r="AJ41" s="953" t="s">
        <v>540</v>
      </c>
      <c r="AK41" s="953" t="s">
        <v>540</v>
      </c>
      <c r="AL41" s="955" t="s">
        <v>540</v>
      </c>
      <c r="AM41" s="954" t="s">
        <v>287</v>
      </c>
      <c r="AN41" s="953" t="s">
        <v>540</v>
      </c>
      <c r="AO41" s="955" t="s">
        <v>540</v>
      </c>
      <c r="AP41" s="956" t="s">
        <v>540</v>
      </c>
      <c r="AQ41" s="957"/>
      <c r="AR41" s="958"/>
      <c r="AS41" s="958"/>
      <c r="AT41" s="958"/>
      <c r="AU41" s="958"/>
      <c r="AV41" s="958"/>
      <c r="AW41" s="958"/>
      <c r="AX41" s="959"/>
    </row>
    <row r="42" spans="3:50" ht="28.5" customHeight="1">
      <c r="C42" s="942"/>
      <c r="D42" s="943"/>
      <c r="E42" s="966" t="s">
        <v>548</v>
      </c>
      <c r="F42" s="967"/>
      <c r="G42" s="964" t="s">
        <v>549</v>
      </c>
      <c r="H42" s="965"/>
      <c r="I42" s="946" t="s">
        <v>550</v>
      </c>
      <c r="J42" s="947"/>
      <c r="K42" s="948"/>
      <c r="L42" s="949"/>
      <c r="M42" s="950"/>
      <c r="N42" s="951"/>
      <c r="O42" s="952" t="s">
        <v>540</v>
      </c>
      <c r="P42" s="953" t="s">
        <v>540</v>
      </c>
      <c r="Q42" s="953" t="s">
        <v>540</v>
      </c>
      <c r="R42" s="953" t="s">
        <v>540</v>
      </c>
      <c r="S42" s="953" t="s">
        <v>540</v>
      </c>
      <c r="T42" s="953" t="s">
        <v>540</v>
      </c>
      <c r="U42" s="953" t="s">
        <v>540</v>
      </c>
      <c r="V42" s="953" t="s">
        <v>540</v>
      </c>
      <c r="W42" s="954" t="s">
        <v>540</v>
      </c>
      <c r="X42" s="953" t="s">
        <v>540</v>
      </c>
      <c r="Y42" s="953" t="s">
        <v>540</v>
      </c>
      <c r="Z42" s="953" t="s">
        <v>540</v>
      </c>
      <c r="AA42" s="953" t="s">
        <v>540</v>
      </c>
      <c r="AB42" s="953" t="s">
        <v>540</v>
      </c>
      <c r="AC42" s="953" t="s">
        <v>540</v>
      </c>
      <c r="AD42" s="953" t="s">
        <v>540</v>
      </c>
      <c r="AE42" s="953" t="s">
        <v>540</v>
      </c>
      <c r="AF42" s="953" t="s">
        <v>540</v>
      </c>
      <c r="AG42" s="953" t="s">
        <v>540</v>
      </c>
      <c r="AH42" s="953" t="s">
        <v>540</v>
      </c>
      <c r="AI42" s="953" t="s">
        <v>540</v>
      </c>
      <c r="AJ42" s="953" t="s">
        <v>540</v>
      </c>
      <c r="AK42" s="953" t="s">
        <v>540</v>
      </c>
      <c r="AL42" s="955" t="s">
        <v>540</v>
      </c>
      <c r="AM42" s="954" t="s">
        <v>540</v>
      </c>
      <c r="AN42" s="953" t="s">
        <v>540</v>
      </c>
      <c r="AO42" s="955" t="s">
        <v>540</v>
      </c>
      <c r="AP42" s="956" t="s">
        <v>540</v>
      </c>
      <c r="AQ42" s="957"/>
      <c r="AR42" s="958"/>
      <c r="AS42" s="958"/>
      <c r="AT42" s="958"/>
      <c r="AU42" s="958"/>
      <c r="AV42" s="958"/>
      <c r="AW42" s="958"/>
      <c r="AX42" s="959"/>
    </row>
    <row r="43" spans="3:50" ht="28.5" customHeight="1">
      <c r="C43" s="942"/>
      <c r="D43" s="943"/>
      <c r="E43" s="944"/>
      <c r="F43" s="945"/>
      <c r="G43" s="721" t="s">
        <v>551</v>
      </c>
      <c r="H43" s="722"/>
      <c r="I43" s="946" t="s">
        <v>413</v>
      </c>
      <c r="J43" s="947"/>
      <c r="K43" s="948"/>
      <c r="L43" s="949"/>
      <c r="M43" s="950"/>
      <c r="N43" s="951"/>
      <c r="O43" s="952" t="s">
        <v>552</v>
      </c>
      <c r="P43" s="953" t="s">
        <v>287</v>
      </c>
      <c r="Q43" s="953" t="s">
        <v>287</v>
      </c>
      <c r="R43" s="953" t="s">
        <v>287</v>
      </c>
      <c r="S43" s="953" t="s">
        <v>540</v>
      </c>
      <c r="T43" s="953" t="s">
        <v>540</v>
      </c>
      <c r="U43" s="953" t="s">
        <v>540</v>
      </c>
      <c r="V43" s="953" t="s">
        <v>540</v>
      </c>
      <c r="W43" s="954" t="s">
        <v>287</v>
      </c>
      <c r="X43" s="953" t="s">
        <v>540</v>
      </c>
      <c r="Y43" s="953" t="s">
        <v>287</v>
      </c>
      <c r="Z43" s="953" t="s">
        <v>287</v>
      </c>
      <c r="AA43" s="953" t="s">
        <v>540</v>
      </c>
      <c r="AB43" s="953" t="s">
        <v>540</v>
      </c>
      <c r="AC43" s="953" t="s">
        <v>540</v>
      </c>
      <c r="AD43" s="953" t="s">
        <v>540</v>
      </c>
      <c r="AE43" s="953" t="s">
        <v>540</v>
      </c>
      <c r="AF43" s="953" t="s">
        <v>540</v>
      </c>
      <c r="AG43" s="953" t="s">
        <v>540</v>
      </c>
      <c r="AH43" s="953" t="s">
        <v>540</v>
      </c>
      <c r="AI43" s="953" t="s">
        <v>540</v>
      </c>
      <c r="AJ43" s="953" t="s">
        <v>540</v>
      </c>
      <c r="AK43" s="953" t="s">
        <v>540</v>
      </c>
      <c r="AL43" s="955" t="s">
        <v>540</v>
      </c>
      <c r="AM43" s="954" t="s">
        <v>540</v>
      </c>
      <c r="AN43" s="953" t="s">
        <v>540</v>
      </c>
      <c r="AO43" s="955" t="s">
        <v>540</v>
      </c>
      <c r="AP43" s="956" t="s">
        <v>540</v>
      </c>
      <c r="AQ43" s="957"/>
      <c r="AR43" s="958"/>
      <c r="AS43" s="958"/>
      <c r="AT43" s="958"/>
      <c r="AU43" s="958"/>
      <c r="AV43" s="958"/>
      <c r="AW43" s="958"/>
      <c r="AX43" s="959"/>
    </row>
    <row r="44" spans="3:50" ht="28.5" customHeight="1">
      <c r="C44" s="942"/>
      <c r="D44" s="943"/>
      <c r="E44" s="944"/>
      <c r="F44" s="945"/>
      <c r="G44" s="721" t="s">
        <v>553</v>
      </c>
      <c r="H44" s="722"/>
      <c r="I44" s="946" t="s">
        <v>554</v>
      </c>
      <c r="J44" s="947"/>
      <c r="K44" s="948"/>
      <c r="L44" s="949"/>
      <c r="M44" s="950"/>
      <c r="N44" s="951"/>
      <c r="O44" s="952" t="s">
        <v>540</v>
      </c>
      <c r="P44" s="953" t="s">
        <v>540</v>
      </c>
      <c r="Q44" s="953" t="s">
        <v>540</v>
      </c>
      <c r="R44" s="953" t="s">
        <v>540</v>
      </c>
      <c r="S44" s="953" t="s">
        <v>540</v>
      </c>
      <c r="T44" s="953" t="s">
        <v>540</v>
      </c>
      <c r="U44" s="953" t="s">
        <v>540</v>
      </c>
      <c r="V44" s="953" t="s">
        <v>540</v>
      </c>
      <c r="W44" s="954" t="s">
        <v>540</v>
      </c>
      <c r="X44" s="953" t="s">
        <v>540</v>
      </c>
      <c r="Y44" s="953" t="s">
        <v>540</v>
      </c>
      <c r="Z44" s="953" t="s">
        <v>540</v>
      </c>
      <c r="AA44" s="953" t="s">
        <v>540</v>
      </c>
      <c r="AB44" s="953" t="s">
        <v>540</v>
      </c>
      <c r="AC44" s="953" t="s">
        <v>540</v>
      </c>
      <c r="AD44" s="953" t="s">
        <v>540</v>
      </c>
      <c r="AE44" s="953" t="s">
        <v>540</v>
      </c>
      <c r="AF44" s="953" t="s">
        <v>540</v>
      </c>
      <c r="AG44" s="953" t="s">
        <v>540</v>
      </c>
      <c r="AH44" s="953" t="s">
        <v>540</v>
      </c>
      <c r="AI44" s="953" t="s">
        <v>540</v>
      </c>
      <c r="AJ44" s="953" t="s">
        <v>540</v>
      </c>
      <c r="AK44" s="953" t="s">
        <v>547</v>
      </c>
      <c r="AL44" s="955" t="s">
        <v>540</v>
      </c>
      <c r="AM44" s="954" t="s">
        <v>540</v>
      </c>
      <c r="AN44" s="953" t="s">
        <v>540</v>
      </c>
      <c r="AO44" s="955" t="s">
        <v>540</v>
      </c>
      <c r="AP44" s="956" t="s">
        <v>540</v>
      </c>
      <c r="AQ44" s="968"/>
      <c r="AR44" s="969"/>
      <c r="AS44" s="969"/>
      <c r="AT44" s="969"/>
      <c r="AU44" s="969"/>
      <c r="AV44" s="969"/>
      <c r="AW44" s="969"/>
      <c r="AX44" s="970"/>
    </row>
    <row r="45" spans="3:50" ht="28.5" customHeight="1">
      <c r="C45" s="942"/>
      <c r="D45" s="943"/>
      <c r="E45" s="944"/>
      <c r="F45" s="945"/>
      <c r="G45" s="721" t="s">
        <v>555</v>
      </c>
      <c r="H45" s="722"/>
      <c r="I45" s="946" t="s">
        <v>554</v>
      </c>
      <c r="J45" s="947"/>
      <c r="K45" s="948"/>
      <c r="L45" s="949"/>
      <c r="M45" s="950"/>
      <c r="N45" s="951"/>
      <c r="O45" s="952" t="s">
        <v>540</v>
      </c>
      <c r="P45" s="953" t="s">
        <v>540</v>
      </c>
      <c r="Q45" s="953" t="s">
        <v>540</v>
      </c>
      <c r="R45" s="953" t="s">
        <v>540</v>
      </c>
      <c r="S45" s="953" t="s">
        <v>540</v>
      </c>
      <c r="T45" s="953" t="s">
        <v>540</v>
      </c>
      <c r="U45" s="953" t="s">
        <v>540</v>
      </c>
      <c r="V45" s="953" t="s">
        <v>540</v>
      </c>
      <c r="W45" s="954" t="s">
        <v>540</v>
      </c>
      <c r="X45" s="953" t="s">
        <v>540</v>
      </c>
      <c r="Y45" s="953" t="s">
        <v>540</v>
      </c>
      <c r="Z45" s="953" t="s">
        <v>540</v>
      </c>
      <c r="AA45" s="953" t="s">
        <v>540</v>
      </c>
      <c r="AB45" s="953" t="s">
        <v>540</v>
      </c>
      <c r="AC45" s="953" t="s">
        <v>547</v>
      </c>
      <c r="AD45" s="953" t="s">
        <v>540</v>
      </c>
      <c r="AE45" s="953" t="s">
        <v>540</v>
      </c>
      <c r="AF45" s="953" t="s">
        <v>540</v>
      </c>
      <c r="AG45" s="953" t="s">
        <v>540</v>
      </c>
      <c r="AH45" s="953" t="s">
        <v>540</v>
      </c>
      <c r="AI45" s="953" t="s">
        <v>540</v>
      </c>
      <c r="AJ45" s="953" t="s">
        <v>540</v>
      </c>
      <c r="AK45" s="953" t="s">
        <v>540</v>
      </c>
      <c r="AL45" s="955" t="s">
        <v>540</v>
      </c>
      <c r="AM45" s="954" t="s">
        <v>540</v>
      </c>
      <c r="AN45" s="953" t="s">
        <v>540</v>
      </c>
      <c r="AO45" s="955" t="s">
        <v>540</v>
      </c>
      <c r="AP45" s="956" t="s">
        <v>540</v>
      </c>
      <c r="AQ45" s="968"/>
      <c r="AR45" s="969"/>
      <c r="AS45" s="969"/>
      <c r="AT45" s="969"/>
      <c r="AU45" s="969"/>
      <c r="AV45" s="969"/>
      <c r="AW45" s="969"/>
      <c r="AX45" s="970"/>
    </row>
    <row r="46" spans="3:50" ht="28.5" customHeight="1">
      <c r="C46" s="942"/>
      <c r="D46" s="943"/>
      <c r="E46" s="944"/>
      <c r="F46" s="945"/>
      <c r="G46" s="721" t="s">
        <v>556</v>
      </c>
      <c r="H46" s="722"/>
      <c r="I46" s="971" t="s">
        <v>557</v>
      </c>
      <c r="J46" s="972"/>
      <c r="K46" s="948"/>
      <c r="L46" s="949"/>
      <c r="M46" s="950"/>
      <c r="N46" s="951"/>
      <c r="O46" s="952" t="s">
        <v>540</v>
      </c>
      <c r="P46" s="953" t="s">
        <v>540</v>
      </c>
      <c r="Q46" s="953" t="s">
        <v>540</v>
      </c>
      <c r="R46" s="953" t="s">
        <v>540</v>
      </c>
      <c r="S46" s="953" t="s">
        <v>540</v>
      </c>
      <c r="T46" s="953" t="s">
        <v>540</v>
      </c>
      <c r="U46" s="953" t="s">
        <v>540</v>
      </c>
      <c r="V46" s="953" t="s">
        <v>540</v>
      </c>
      <c r="W46" s="954" t="s">
        <v>540</v>
      </c>
      <c r="X46" s="953" t="s">
        <v>540</v>
      </c>
      <c r="Y46" s="953" t="s">
        <v>540</v>
      </c>
      <c r="Z46" s="953" t="s">
        <v>540</v>
      </c>
      <c r="AA46" s="953" t="s">
        <v>540</v>
      </c>
      <c r="AB46" s="953" t="s">
        <v>540</v>
      </c>
      <c r="AC46" s="953" t="s">
        <v>540</v>
      </c>
      <c r="AD46" s="953" t="s">
        <v>547</v>
      </c>
      <c r="AE46" s="953" t="s">
        <v>540</v>
      </c>
      <c r="AF46" s="953" t="s">
        <v>540</v>
      </c>
      <c r="AG46" s="953" t="s">
        <v>540</v>
      </c>
      <c r="AH46" s="953" t="s">
        <v>540</v>
      </c>
      <c r="AI46" s="953" t="s">
        <v>540</v>
      </c>
      <c r="AJ46" s="953" t="s">
        <v>540</v>
      </c>
      <c r="AK46" s="953" t="s">
        <v>540</v>
      </c>
      <c r="AL46" s="955" t="s">
        <v>540</v>
      </c>
      <c r="AM46" s="954" t="s">
        <v>540</v>
      </c>
      <c r="AN46" s="953" t="s">
        <v>540</v>
      </c>
      <c r="AO46" s="955" t="s">
        <v>540</v>
      </c>
      <c r="AP46" s="956" t="s">
        <v>540</v>
      </c>
      <c r="AQ46" s="968"/>
      <c r="AR46" s="969"/>
      <c r="AS46" s="969"/>
      <c r="AT46" s="969"/>
      <c r="AU46" s="969"/>
      <c r="AV46" s="969"/>
      <c r="AW46" s="969"/>
      <c r="AX46" s="970"/>
    </row>
    <row r="47" spans="3:50" ht="28.5" customHeight="1">
      <c r="C47" s="942"/>
      <c r="D47" s="943"/>
      <c r="E47" s="944"/>
      <c r="F47" s="945"/>
      <c r="G47" s="721" t="s">
        <v>558</v>
      </c>
      <c r="H47" s="722"/>
      <c r="I47" s="946" t="s">
        <v>559</v>
      </c>
      <c r="J47" s="947"/>
      <c r="K47" s="948"/>
      <c r="L47" s="949"/>
      <c r="M47" s="950"/>
      <c r="N47" s="951"/>
      <c r="O47" s="952" t="s">
        <v>540</v>
      </c>
      <c r="P47" s="953" t="s">
        <v>540</v>
      </c>
      <c r="Q47" s="953" t="s">
        <v>540</v>
      </c>
      <c r="R47" s="953" t="s">
        <v>540</v>
      </c>
      <c r="S47" s="953" t="s">
        <v>540</v>
      </c>
      <c r="T47" s="953" t="s">
        <v>540</v>
      </c>
      <c r="U47" s="953" t="s">
        <v>540</v>
      </c>
      <c r="V47" s="953" t="s">
        <v>540</v>
      </c>
      <c r="W47" s="954" t="s">
        <v>540</v>
      </c>
      <c r="X47" s="953" t="s">
        <v>540</v>
      </c>
      <c r="Y47" s="953" t="s">
        <v>540</v>
      </c>
      <c r="Z47" s="953" t="s">
        <v>540</v>
      </c>
      <c r="AA47" s="953" t="s">
        <v>540</v>
      </c>
      <c r="AB47" s="953" t="s">
        <v>547</v>
      </c>
      <c r="AC47" s="953" t="s">
        <v>540</v>
      </c>
      <c r="AD47" s="953" t="s">
        <v>540</v>
      </c>
      <c r="AE47" s="953" t="s">
        <v>540</v>
      </c>
      <c r="AF47" s="953" t="s">
        <v>540</v>
      </c>
      <c r="AG47" s="953" t="s">
        <v>540</v>
      </c>
      <c r="AH47" s="953" t="s">
        <v>540</v>
      </c>
      <c r="AI47" s="953" t="s">
        <v>540</v>
      </c>
      <c r="AJ47" s="953" t="s">
        <v>540</v>
      </c>
      <c r="AK47" s="953" t="s">
        <v>540</v>
      </c>
      <c r="AL47" s="955" t="s">
        <v>540</v>
      </c>
      <c r="AM47" s="954" t="s">
        <v>540</v>
      </c>
      <c r="AN47" s="953" t="s">
        <v>540</v>
      </c>
      <c r="AO47" s="955" t="s">
        <v>540</v>
      </c>
      <c r="AP47" s="956" t="s">
        <v>540</v>
      </c>
      <c r="AQ47" s="968"/>
      <c r="AR47" s="969"/>
      <c r="AS47" s="969"/>
      <c r="AT47" s="969"/>
      <c r="AU47" s="969"/>
      <c r="AV47" s="969"/>
      <c r="AW47" s="969"/>
      <c r="AX47" s="970"/>
    </row>
    <row r="48" spans="3:50" ht="28.5" customHeight="1">
      <c r="C48" s="942"/>
      <c r="D48" s="943"/>
      <c r="E48" s="944"/>
      <c r="F48" s="945"/>
      <c r="G48" s="721" t="s">
        <v>560</v>
      </c>
      <c r="H48" s="722"/>
      <c r="I48" s="946" t="s">
        <v>561</v>
      </c>
      <c r="J48" s="947"/>
      <c r="K48" s="948"/>
      <c r="L48" s="949"/>
      <c r="M48" s="950"/>
      <c r="N48" s="951"/>
      <c r="O48" s="952" t="s">
        <v>540</v>
      </c>
      <c r="P48" s="953" t="s">
        <v>540</v>
      </c>
      <c r="Q48" s="953" t="s">
        <v>540</v>
      </c>
      <c r="R48" s="953" t="s">
        <v>540</v>
      </c>
      <c r="S48" s="953" t="s">
        <v>540</v>
      </c>
      <c r="T48" s="953" t="s">
        <v>540</v>
      </c>
      <c r="U48" s="953" t="s">
        <v>540</v>
      </c>
      <c r="V48" s="953" t="s">
        <v>540</v>
      </c>
      <c r="W48" s="954" t="s">
        <v>540</v>
      </c>
      <c r="X48" s="953" t="s">
        <v>540</v>
      </c>
      <c r="Y48" s="953" t="s">
        <v>540</v>
      </c>
      <c r="Z48" s="953" t="s">
        <v>540</v>
      </c>
      <c r="AA48" s="953" t="s">
        <v>540</v>
      </c>
      <c r="AB48" s="953" t="s">
        <v>540</v>
      </c>
      <c r="AC48" s="953" t="s">
        <v>540</v>
      </c>
      <c r="AD48" s="953" t="s">
        <v>540</v>
      </c>
      <c r="AE48" s="953" t="s">
        <v>547</v>
      </c>
      <c r="AF48" s="953" t="s">
        <v>547</v>
      </c>
      <c r="AG48" s="953" t="s">
        <v>540</v>
      </c>
      <c r="AH48" s="953" t="s">
        <v>540</v>
      </c>
      <c r="AI48" s="953" t="s">
        <v>540</v>
      </c>
      <c r="AJ48" s="953" t="s">
        <v>540</v>
      </c>
      <c r="AK48" s="953" t="s">
        <v>540</v>
      </c>
      <c r="AL48" s="953" t="s">
        <v>547</v>
      </c>
      <c r="AM48" s="954" t="s">
        <v>540</v>
      </c>
      <c r="AN48" s="953" t="s">
        <v>540</v>
      </c>
      <c r="AO48" s="955" t="s">
        <v>540</v>
      </c>
      <c r="AP48" s="956" t="s">
        <v>540</v>
      </c>
      <c r="AQ48" s="968"/>
      <c r="AR48" s="969"/>
      <c r="AS48" s="969"/>
      <c r="AT48" s="969"/>
      <c r="AU48" s="969"/>
      <c r="AV48" s="969"/>
      <c r="AW48" s="969"/>
      <c r="AX48" s="970"/>
    </row>
    <row r="49" spans="3:50" ht="28.5" customHeight="1">
      <c r="C49" s="942"/>
      <c r="D49" s="943"/>
      <c r="E49" s="944"/>
      <c r="F49" s="945"/>
      <c r="G49" s="721" t="s">
        <v>562</v>
      </c>
      <c r="H49" s="722"/>
      <c r="I49" s="946" t="s">
        <v>563</v>
      </c>
      <c r="J49" s="947"/>
      <c r="K49" s="973"/>
      <c r="L49" s="974"/>
      <c r="M49" s="975"/>
      <c r="N49" s="976"/>
      <c r="O49" s="952" t="s">
        <v>540</v>
      </c>
      <c r="P49" s="953" t="s">
        <v>540</v>
      </c>
      <c r="Q49" s="953" t="s">
        <v>540</v>
      </c>
      <c r="R49" s="953" t="s">
        <v>540</v>
      </c>
      <c r="S49" s="953" t="s">
        <v>540</v>
      </c>
      <c r="T49" s="953" t="s">
        <v>540</v>
      </c>
      <c r="U49" s="953" t="s">
        <v>540</v>
      </c>
      <c r="V49" s="953" t="s">
        <v>540</v>
      </c>
      <c r="W49" s="954" t="s">
        <v>540</v>
      </c>
      <c r="X49" s="953" t="s">
        <v>540</v>
      </c>
      <c r="Y49" s="953" t="s">
        <v>540</v>
      </c>
      <c r="Z49" s="953" t="s">
        <v>540</v>
      </c>
      <c r="AA49" s="953" t="s">
        <v>547</v>
      </c>
      <c r="AB49" s="953" t="s">
        <v>540</v>
      </c>
      <c r="AC49" s="953" t="s">
        <v>540</v>
      </c>
      <c r="AD49" s="953" t="s">
        <v>540</v>
      </c>
      <c r="AE49" s="953" t="s">
        <v>540</v>
      </c>
      <c r="AF49" s="953" t="s">
        <v>540</v>
      </c>
      <c r="AG49" s="953" t="s">
        <v>540</v>
      </c>
      <c r="AH49" s="953" t="s">
        <v>540</v>
      </c>
      <c r="AI49" s="953" t="s">
        <v>540</v>
      </c>
      <c r="AJ49" s="953" t="s">
        <v>540</v>
      </c>
      <c r="AK49" s="953" t="s">
        <v>540</v>
      </c>
      <c r="AL49" s="955" t="s">
        <v>540</v>
      </c>
      <c r="AM49" s="954" t="s">
        <v>540</v>
      </c>
      <c r="AN49" s="953" t="s">
        <v>540</v>
      </c>
      <c r="AO49" s="955" t="s">
        <v>540</v>
      </c>
      <c r="AP49" s="956" t="s">
        <v>540</v>
      </c>
      <c r="AQ49" s="977"/>
      <c r="AR49" s="978"/>
      <c r="AS49" s="978"/>
      <c r="AT49" s="978"/>
      <c r="AU49" s="978"/>
      <c r="AV49" s="978"/>
      <c r="AW49" s="978"/>
      <c r="AX49" s="979"/>
    </row>
    <row r="50" spans="3:50" ht="28.5" customHeight="1">
      <c r="C50" s="942"/>
      <c r="D50" s="943"/>
      <c r="E50" s="944"/>
      <c r="F50" s="945"/>
      <c r="G50" s="721" t="s">
        <v>564</v>
      </c>
      <c r="H50" s="722"/>
      <c r="I50" s="946" t="s">
        <v>565</v>
      </c>
      <c r="J50" s="947"/>
      <c r="K50" s="973"/>
      <c r="L50" s="974"/>
      <c r="M50" s="975"/>
      <c r="N50" s="976"/>
      <c r="O50" s="952" t="s">
        <v>540</v>
      </c>
      <c r="P50" s="953" t="s">
        <v>540</v>
      </c>
      <c r="Q50" s="953" t="s">
        <v>540</v>
      </c>
      <c r="R50" s="953" t="s">
        <v>540</v>
      </c>
      <c r="S50" s="953" t="s">
        <v>540</v>
      </c>
      <c r="T50" s="953" t="s">
        <v>540</v>
      </c>
      <c r="U50" s="953" t="s">
        <v>540</v>
      </c>
      <c r="V50" s="953" t="s">
        <v>540</v>
      </c>
      <c r="W50" s="954" t="s">
        <v>540</v>
      </c>
      <c r="X50" s="953" t="s">
        <v>540</v>
      </c>
      <c r="Y50" s="953" t="s">
        <v>540</v>
      </c>
      <c r="Z50" s="953" t="s">
        <v>540</v>
      </c>
      <c r="AA50" s="953" t="s">
        <v>540</v>
      </c>
      <c r="AB50" s="953" t="s">
        <v>540</v>
      </c>
      <c r="AC50" s="953" t="s">
        <v>540</v>
      </c>
      <c r="AD50" s="953" t="s">
        <v>540</v>
      </c>
      <c r="AE50" s="953" t="s">
        <v>540</v>
      </c>
      <c r="AF50" s="953" t="s">
        <v>540</v>
      </c>
      <c r="AG50" s="953" t="s">
        <v>547</v>
      </c>
      <c r="AH50" s="953" t="s">
        <v>540</v>
      </c>
      <c r="AI50" s="953" t="s">
        <v>540</v>
      </c>
      <c r="AJ50" s="953" t="s">
        <v>540</v>
      </c>
      <c r="AK50" s="953" t="s">
        <v>540</v>
      </c>
      <c r="AL50" s="955" t="s">
        <v>540</v>
      </c>
      <c r="AM50" s="954" t="s">
        <v>540</v>
      </c>
      <c r="AN50" s="953" t="s">
        <v>540</v>
      </c>
      <c r="AO50" s="955" t="s">
        <v>540</v>
      </c>
      <c r="AP50" s="956" t="s">
        <v>540</v>
      </c>
      <c r="AQ50" s="977"/>
      <c r="AR50" s="978"/>
      <c r="AS50" s="978"/>
      <c r="AT50" s="978"/>
      <c r="AU50" s="978"/>
      <c r="AV50" s="978"/>
      <c r="AW50" s="978"/>
      <c r="AX50" s="979"/>
    </row>
    <row r="51" spans="3:50" ht="28.5" customHeight="1">
      <c r="C51" s="942"/>
      <c r="D51" s="943"/>
      <c r="E51" s="944"/>
      <c r="F51" s="945"/>
      <c r="G51" s="721" t="s">
        <v>566</v>
      </c>
      <c r="H51" s="722"/>
      <c r="I51" s="946"/>
      <c r="J51" s="947"/>
      <c r="K51" s="973"/>
      <c r="L51" s="974"/>
      <c r="M51" s="975"/>
      <c r="N51" s="976"/>
      <c r="O51" s="952" t="s">
        <v>540</v>
      </c>
      <c r="P51" s="953" t="s">
        <v>540</v>
      </c>
      <c r="Q51" s="953" t="s">
        <v>540</v>
      </c>
      <c r="R51" s="953" t="s">
        <v>540</v>
      </c>
      <c r="S51" s="953" t="s">
        <v>540</v>
      </c>
      <c r="T51" s="953" t="s">
        <v>540</v>
      </c>
      <c r="U51" s="953" t="s">
        <v>540</v>
      </c>
      <c r="V51" s="953" t="s">
        <v>540</v>
      </c>
      <c r="W51" s="954" t="s">
        <v>540</v>
      </c>
      <c r="X51" s="953" t="s">
        <v>540</v>
      </c>
      <c r="Y51" s="953" t="s">
        <v>540</v>
      </c>
      <c r="Z51" s="953" t="s">
        <v>540</v>
      </c>
      <c r="AA51" s="953" t="s">
        <v>540</v>
      </c>
      <c r="AB51" s="953" t="s">
        <v>540</v>
      </c>
      <c r="AC51" s="953" t="s">
        <v>540</v>
      </c>
      <c r="AD51" s="953" t="s">
        <v>540</v>
      </c>
      <c r="AE51" s="953" t="s">
        <v>540</v>
      </c>
      <c r="AF51" s="953" t="s">
        <v>540</v>
      </c>
      <c r="AG51" s="953" t="s">
        <v>540</v>
      </c>
      <c r="AH51" s="953" t="s">
        <v>540</v>
      </c>
      <c r="AI51" s="953" t="s">
        <v>547</v>
      </c>
      <c r="AJ51" s="953" t="s">
        <v>540</v>
      </c>
      <c r="AK51" s="953" t="s">
        <v>540</v>
      </c>
      <c r="AL51" s="955" t="s">
        <v>540</v>
      </c>
      <c r="AM51" s="954" t="s">
        <v>540</v>
      </c>
      <c r="AN51" s="953" t="s">
        <v>540</v>
      </c>
      <c r="AO51" s="955" t="s">
        <v>540</v>
      </c>
      <c r="AP51" s="956" t="s">
        <v>540</v>
      </c>
      <c r="AQ51" s="977"/>
      <c r="AR51" s="978"/>
      <c r="AS51" s="978"/>
      <c r="AT51" s="978"/>
      <c r="AU51" s="978"/>
      <c r="AV51" s="978"/>
      <c r="AW51" s="978"/>
      <c r="AX51" s="979"/>
    </row>
    <row r="52" spans="3:50" ht="28.5" customHeight="1">
      <c r="C52" s="942"/>
      <c r="D52" s="943"/>
      <c r="E52" s="944"/>
      <c r="F52" s="945"/>
      <c r="G52" s="721" t="s">
        <v>567</v>
      </c>
      <c r="H52" s="722"/>
      <c r="I52" s="946"/>
      <c r="J52" s="947"/>
      <c r="K52" s="973"/>
      <c r="L52" s="974"/>
      <c r="M52" s="975"/>
      <c r="N52" s="976"/>
      <c r="O52" s="952" t="s">
        <v>540</v>
      </c>
      <c r="P52" s="953" t="s">
        <v>540</v>
      </c>
      <c r="Q52" s="953" t="s">
        <v>540</v>
      </c>
      <c r="R52" s="953" t="s">
        <v>540</v>
      </c>
      <c r="S52" s="953" t="s">
        <v>540</v>
      </c>
      <c r="T52" s="953" t="s">
        <v>540</v>
      </c>
      <c r="U52" s="953" t="s">
        <v>540</v>
      </c>
      <c r="V52" s="953" t="s">
        <v>540</v>
      </c>
      <c r="W52" s="954" t="s">
        <v>540</v>
      </c>
      <c r="X52" s="953" t="s">
        <v>540</v>
      </c>
      <c r="Y52" s="953" t="s">
        <v>540</v>
      </c>
      <c r="Z52" s="953" t="s">
        <v>540</v>
      </c>
      <c r="AA52" s="953" t="s">
        <v>540</v>
      </c>
      <c r="AB52" s="953" t="s">
        <v>540</v>
      </c>
      <c r="AC52" s="953" t="s">
        <v>540</v>
      </c>
      <c r="AD52" s="953" t="s">
        <v>540</v>
      </c>
      <c r="AE52" s="953" t="s">
        <v>540</v>
      </c>
      <c r="AF52" s="953" t="s">
        <v>540</v>
      </c>
      <c r="AG52" s="953" t="s">
        <v>540</v>
      </c>
      <c r="AH52" s="953" t="s">
        <v>540</v>
      </c>
      <c r="AI52" s="953" t="s">
        <v>540</v>
      </c>
      <c r="AJ52" s="953" t="s">
        <v>547</v>
      </c>
      <c r="AK52" s="953" t="s">
        <v>540</v>
      </c>
      <c r="AL52" s="955" t="s">
        <v>540</v>
      </c>
      <c r="AM52" s="954" t="s">
        <v>540</v>
      </c>
      <c r="AN52" s="953" t="s">
        <v>540</v>
      </c>
      <c r="AO52" s="955" t="s">
        <v>540</v>
      </c>
      <c r="AP52" s="956" t="s">
        <v>540</v>
      </c>
      <c r="AQ52" s="977"/>
      <c r="AR52" s="978"/>
      <c r="AS52" s="978"/>
      <c r="AT52" s="978"/>
      <c r="AU52" s="978"/>
      <c r="AV52" s="978"/>
      <c r="AW52" s="978"/>
      <c r="AX52" s="979"/>
    </row>
    <row r="53" spans="3:50" ht="28.5" customHeight="1">
      <c r="C53" s="942"/>
      <c r="D53" s="943"/>
      <c r="E53" s="960"/>
      <c r="F53" s="961"/>
      <c r="G53" s="980" t="s">
        <v>568</v>
      </c>
      <c r="H53" s="981"/>
      <c r="I53" s="946" t="s">
        <v>565</v>
      </c>
      <c r="J53" s="947"/>
      <c r="K53" s="973"/>
      <c r="L53" s="974"/>
      <c r="M53" s="975"/>
      <c r="N53" s="976"/>
      <c r="O53" s="952" t="s">
        <v>540</v>
      </c>
      <c r="P53" s="953" t="s">
        <v>540</v>
      </c>
      <c r="Q53" s="953" t="s">
        <v>540</v>
      </c>
      <c r="R53" s="953" t="s">
        <v>540</v>
      </c>
      <c r="S53" s="953" t="s">
        <v>540</v>
      </c>
      <c r="T53" s="953" t="s">
        <v>540</v>
      </c>
      <c r="U53" s="953" t="s">
        <v>540</v>
      </c>
      <c r="V53" s="953" t="s">
        <v>540</v>
      </c>
      <c r="W53" s="954" t="s">
        <v>540</v>
      </c>
      <c r="X53" s="953" t="s">
        <v>540</v>
      </c>
      <c r="Y53" s="953" t="s">
        <v>540</v>
      </c>
      <c r="Z53" s="953" t="s">
        <v>540</v>
      </c>
      <c r="AA53" s="953" t="s">
        <v>540</v>
      </c>
      <c r="AB53" s="953" t="s">
        <v>540</v>
      </c>
      <c r="AC53" s="953" t="s">
        <v>540</v>
      </c>
      <c r="AD53" s="953" t="s">
        <v>540</v>
      </c>
      <c r="AE53" s="953" t="s">
        <v>540</v>
      </c>
      <c r="AF53" s="953" t="s">
        <v>540</v>
      </c>
      <c r="AG53" s="953" t="s">
        <v>540</v>
      </c>
      <c r="AH53" s="953" t="s">
        <v>547</v>
      </c>
      <c r="AI53" s="953" t="s">
        <v>540</v>
      </c>
      <c r="AJ53" s="953" t="s">
        <v>540</v>
      </c>
      <c r="AK53" s="953" t="s">
        <v>540</v>
      </c>
      <c r="AL53" s="955" t="s">
        <v>540</v>
      </c>
      <c r="AM53" s="954" t="s">
        <v>540</v>
      </c>
      <c r="AN53" s="953" t="s">
        <v>540</v>
      </c>
      <c r="AO53" s="955" t="s">
        <v>540</v>
      </c>
      <c r="AP53" s="956" t="s">
        <v>540</v>
      </c>
      <c r="AQ53" s="977"/>
      <c r="AR53" s="978"/>
      <c r="AS53" s="978"/>
      <c r="AT53" s="978"/>
      <c r="AU53" s="978"/>
      <c r="AV53" s="978"/>
      <c r="AW53" s="978"/>
      <c r="AX53" s="979"/>
    </row>
    <row r="54" spans="3:50" ht="28.5" customHeight="1">
      <c r="C54" s="942"/>
      <c r="D54" s="943"/>
      <c r="E54" s="745" t="s">
        <v>569</v>
      </c>
      <c r="F54" s="746"/>
      <c r="G54" s="721" t="s">
        <v>570</v>
      </c>
      <c r="H54" s="722"/>
      <c r="I54" s="946" t="s">
        <v>571</v>
      </c>
      <c r="J54" s="947"/>
      <c r="K54" s="948"/>
      <c r="L54" s="949"/>
      <c r="M54" s="950"/>
      <c r="N54" s="951"/>
      <c r="O54" s="952" t="s">
        <v>287</v>
      </c>
      <c r="P54" s="953" t="s">
        <v>287</v>
      </c>
      <c r="Q54" s="953" t="s">
        <v>287</v>
      </c>
      <c r="R54" s="953" t="s">
        <v>287</v>
      </c>
      <c r="S54" s="953" t="s">
        <v>540</v>
      </c>
      <c r="T54" s="953" t="s">
        <v>540</v>
      </c>
      <c r="U54" s="953" t="s">
        <v>540</v>
      </c>
      <c r="V54" s="953" t="s">
        <v>540</v>
      </c>
      <c r="W54" s="954" t="s">
        <v>287</v>
      </c>
      <c r="X54" s="953" t="s">
        <v>547</v>
      </c>
      <c r="Y54" s="953" t="s">
        <v>547</v>
      </c>
      <c r="Z54" s="953" t="s">
        <v>547</v>
      </c>
      <c r="AA54" s="953" t="s">
        <v>540</v>
      </c>
      <c r="AB54" s="953" t="s">
        <v>540</v>
      </c>
      <c r="AC54" s="953" t="s">
        <v>540</v>
      </c>
      <c r="AD54" s="953" t="s">
        <v>540</v>
      </c>
      <c r="AE54" s="953" t="s">
        <v>540</v>
      </c>
      <c r="AF54" s="953" t="s">
        <v>540</v>
      </c>
      <c r="AG54" s="953" t="s">
        <v>540</v>
      </c>
      <c r="AH54" s="953" t="s">
        <v>540</v>
      </c>
      <c r="AI54" s="953" t="s">
        <v>540</v>
      </c>
      <c r="AJ54" s="953" t="s">
        <v>540</v>
      </c>
      <c r="AK54" s="953" t="s">
        <v>540</v>
      </c>
      <c r="AL54" s="955" t="s">
        <v>540</v>
      </c>
      <c r="AM54" s="954" t="s">
        <v>287</v>
      </c>
      <c r="AN54" s="953" t="s">
        <v>540</v>
      </c>
      <c r="AO54" s="955" t="s">
        <v>540</v>
      </c>
      <c r="AP54" s="956" t="s">
        <v>540</v>
      </c>
      <c r="AQ54" s="968"/>
      <c r="AR54" s="969"/>
      <c r="AS54" s="969"/>
      <c r="AT54" s="969"/>
      <c r="AU54" s="969"/>
      <c r="AV54" s="969"/>
      <c r="AW54" s="969"/>
      <c r="AX54" s="970"/>
    </row>
    <row r="55" spans="3:50" ht="28.5" customHeight="1">
      <c r="C55" s="942"/>
      <c r="D55" s="943"/>
      <c r="E55" s="982"/>
      <c r="F55" s="983"/>
      <c r="G55" s="721" t="s">
        <v>572</v>
      </c>
      <c r="H55" s="722"/>
      <c r="I55" s="946" t="s">
        <v>573</v>
      </c>
      <c r="J55" s="947"/>
      <c r="K55" s="948"/>
      <c r="L55" s="949"/>
      <c r="M55" s="950"/>
      <c r="N55" s="951"/>
      <c r="O55" s="952" t="s">
        <v>287</v>
      </c>
      <c r="P55" s="953" t="s">
        <v>287</v>
      </c>
      <c r="Q55" s="953" t="s">
        <v>287</v>
      </c>
      <c r="R55" s="953" t="s">
        <v>287</v>
      </c>
      <c r="S55" s="953" t="s">
        <v>540</v>
      </c>
      <c r="T55" s="953" t="s">
        <v>540</v>
      </c>
      <c r="U55" s="953" t="s">
        <v>540</v>
      </c>
      <c r="V55" s="953" t="s">
        <v>540</v>
      </c>
      <c r="W55" s="954" t="s">
        <v>287</v>
      </c>
      <c r="X55" s="953" t="s">
        <v>547</v>
      </c>
      <c r="Y55" s="953" t="s">
        <v>547</v>
      </c>
      <c r="Z55" s="953" t="s">
        <v>547</v>
      </c>
      <c r="AA55" s="953" t="s">
        <v>540</v>
      </c>
      <c r="AB55" s="953" t="s">
        <v>540</v>
      </c>
      <c r="AC55" s="953" t="s">
        <v>540</v>
      </c>
      <c r="AD55" s="953" t="s">
        <v>540</v>
      </c>
      <c r="AE55" s="953" t="s">
        <v>540</v>
      </c>
      <c r="AF55" s="953" t="s">
        <v>540</v>
      </c>
      <c r="AG55" s="953" t="s">
        <v>540</v>
      </c>
      <c r="AH55" s="953" t="s">
        <v>540</v>
      </c>
      <c r="AI55" s="953" t="s">
        <v>540</v>
      </c>
      <c r="AJ55" s="953" t="s">
        <v>540</v>
      </c>
      <c r="AK55" s="953" t="s">
        <v>540</v>
      </c>
      <c r="AL55" s="955" t="s">
        <v>540</v>
      </c>
      <c r="AM55" s="954" t="s">
        <v>287</v>
      </c>
      <c r="AN55" s="953" t="s">
        <v>540</v>
      </c>
      <c r="AO55" s="955" t="s">
        <v>540</v>
      </c>
      <c r="AP55" s="956" t="s">
        <v>540</v>
      </c>
      <c r="AQ55" s="968"/>
      <c r="AR55" s="969"/>
      <c r="AS55" s="969"/>
      <c r="AT55" s="969"/>
      <c r="AU55" s="969"/>
      <c r="AV55" s="969"/>
      <c r="AW55" s="969"/>
      <c r="AX55" s="970"/>
    </row>
    <row r="56" spans="3:50" ht="28.5" customHeight="1">
      <c r="C56" s="942"/>
      <c r="D56" s="943"/>
      <c r="E56" s="982"/>
      <c r="F56" s="983"/>
      <c r="G56" s="721" t="s">
        <v>574</v>
      </c>
      <c r="H56" s="722"/>
      <c r="I56" s="946" t="s">
        <v>571</v>
      </c>
      <c r="J56" s="947"/>
      <c r="K56" s="948"/>
      <c r="L56" s="949"/>
      <c r="M56" s="950"/>
      <c r="N56" s="951"/>
      <c r="O56" s="952" t="s">
        <v>287</v>
      </c>
      <c r="P56" s="953" t="s">
        <v>287</v>
      </c>
      <c r="Q56" s="953" t="s">
        <v>287</v>
      </c>
      <c r="R56" s="953" t="s">
        <v>287</v>
      </c>
      <c r="S56" s="953" t="s">
        <v>540</v>
      </c>
      <c r="T56" s="953" t="s">
        <v>540</v>
      </c>
      <c r="U56" s="953" t="s">
        <v>540</v>
      </c>
      <c r="V56" s="953" t="s">
        <v>540</v>
      </c>
      <c r="W56" s="954" t="s">
        <v>287</v>
      </c>
      <c r="X56" s="953" t="s">
        <v>540</v>
      </c>
      <c r="Y56" s="953" t="s">
        <v>547</v>
      </c>
      <c r="Z56" s="953" t="s">
        <v>547</v>
      </c>
      <c r="AA56" s="953" t="s">
        <v>540</v>
      </c>
      <c r="AB56" s="953" t="s">
        <v>540</v>
      </c>
      <c r="AC56" s="953" t="s">
        <v>540</v>
      </c>
      <c r="AD56" s="953" t="s">
        <v>540</v>
      </c>
      <c r="AE56" s="953" t="s">
        <v>540</v>
      </c>
      <c r="AF56" s="953" t="s">
        <v>540</v>
      </c>
      <c r="AG56" s="953" t="s">
        <v>540</v>
      </c>
      <c r="AH56" s="953" t="s">
        <v>540</v>
      </c>
      <c r="AI56" s="953" t="s">
        <v>540</v>
      </c>
      <c r="AJ56" s="953" t="s">
        <v>540</v>
      </c>
      <c r="AK56" s="953" t="s">
        <v>540</v>
      </c>
      <c r="AL56" s="955" t="s">
        <v>540</v>
      </c>
      <c r="AM56" s="954" t="s">
        <v>287</v>
      </c>
      <c r="AN56" s="953" t="s">
        <v>540</v>
      </c>
      <c r="AO56" s="955" t="s">
        <v>540</v>
      </c>
      <c r="AP56" s="956" t="s">
        <v>540</v>
      </c>
      <c r="AQ56" s="968"/>
      <c r="AR56" s="969"/>
      <c r="AS56" s="969"/>
      <c r="AT56" s="969"/>
      <c r="AU56" s="969"/>
      <c r="AV56" s="969"/>
      <c r="AW56" s="969"/>
      <c r="AX56" s="970"/>
    </row>
    <row r="57" spans="3:50" ht="28.5" customHeight="1">
      <c r="C57" s="984"/>
      <c r="D57" s="985"/>
      <c r="E57" s="986"/>
      <c r="F57" s="987"/>
      <c r="G57" s="721" t="s">
        <v>575</v>
      </c>
      <c r="H57" s="722"/>
      <c r="I57" s="946" t="s">
        <v>576</v>
      </c>
      <c r="J57" s="947"/>
      <c r="K57" s="948"/>
      <c r="L57" s="949"/>
      <c r="M57" s="950"/>
      <c r="N57" s="951"/>
      <c r="O57" s="988" t="s">
        <v>287</v>
      </c>
      <c r="P57" s="953" t="s">
        <v>287</v>
      </c>
      <c r="Q57" s="953" t="s">
        <v>287</v>
      </c>
      <c r="R57" s="953" t="s">
        <v>287</v>
      </c>
      <c r="S57" s="989" t="s">
        <v>540</v>
      </c>
      <c r="T57" s="989" t="s">
        <v>540</v>
      </c>
      <c r="U57" s="989" t="s">
        <v>540</v>
      </c>
      <c r="V57" s="989" t="s">
        <v>540</v>
      </c>
      <c r="W57" s="990" t="s">
        <v>540</v>
      </c>
      <c r="X57" s="953" t="s">
        <v>547</v>
      </c>
      <c r="Y57" s="989" t="s">
        <v>540</v>
      </c>
      <c r="Z57" s="989" t="s">
        <v>540</v>
      </c>
      <c r="AA57" s="989" t="s">
        <v>540</v>
      </c>
      <c r="AB57" s="989" t="s">
        <v>540</v>
      </c>
      <c r="AC57" s="989" t="s">
        <v>540</v>
      </c>
      <c r="AD57" s="989" t="s">
        <v>540</v>
      </c>
      <c r="AE57" s="989" t="s">
        <v>540</v>
      </c>
      <c r="AF57" s="989" t="s">
        <v>540</v>
      </c>
      <c r="AG57" s="989" t="s">
        <v>540</v>
      </c>
      <c r="AH57" s="989" t="s">
        <v>540</v>
      </c>
      <c r="AI57" s="989" t="s">
        <v>540</v>
      </c>
      <c r="AJ57" s="989" t="s">
        <v>540</v>
      </c>
      <c r="AK57" s="989" t="s">
        <v>540</v>
      </c>
      <c r="AL57" s="991" t="s">
        <v>540</v>
      </c>
      <c r="AM57" s="990" t="s">
        <v>287</v>
      </c>
      <c r="AN57" s="989" t="s">
        <v>540</v>
      </c>
      <c r="AO57" s="991" t="s">
        <v>540</v>
      </c>
      <c r="AP57" s="992" t="s">
        <v>540</v>
      </c>
      <c r="AQ57" s="993"/>
      <c r="AR57" s="994"/>
      <c r="AS57" s="994"/>
      <c r="AT57" s="994"/>
      <c r="AU57" s="994"/>
      <c r="AV57" s="994"/>
      <c r="AW57" s="994"/>
      <c r="AX57" s="995"/>
    </row>
    <row r="58" spans="3:50" ht="13.5" customHeight="1" thickBot="1">
      <c r="C58" s="553"/>
      <c r="D58" s="554"/>
      <c r="E58" s="996"/>
      <c r="F58" s="997"/>
      <c r="G58" s="998"/>
      <c r="H58" s="999"/>
      <c r="I58" s="1000"/>
      <c r="J58" s="1001"/>
      <c r="K58" s="1002"/>
      <c r="L58" s="1003"/>
      <c r="M58" s="1004"/>
      <c r="N58" s="1005"/>
      <c r="O58" s="1006"/>
      <c r="P58" s="1007"/>
      <c r="Q58" s="1007"/>
      <c r="R58" s="1007"/>
      <c r="S58" s="1007"/>
      <c r="T58" s="1007"/>
      <c r="U58" s="1007"/>
      <c r="V58" s="1007"/>
      <c r="W58" s="1008"/>
      <c r="X58" s="1007"/>
      <c r="Y58" s="1007"/>
      <c r="Z58" s="1007"/>
      <c r="AA58" s="1007"/>
      <c r="AB58" s="1007"/>
      <c r="AC58" s="1007"/>
      <c r="AD58" s="1007"/>
      <c r="AE58" s="1007"/>
      <c r="AF58" s="1007"/>
      <c r="AG58" s="1007"/>
      <c r="AH58" s="1007"/>
      <c r="AI58" s="1007"/>
      <c r="AJ58" s="1007"/>
      <c r="AK58" s="1007"/>
      <c r="AL58" s="1009"/>
      <c r="AM58" s="1008"/>
      <c r="AN58" s="1007"/>
      <c r="AO58" s="1009"/>
      <c r="AP58" s="1010"/>
      <c r="AQ58" s="1011"/>
      <c r="AR58" s="1012"/>
      <c r="AS58" s="1012"/>
      <c r="AT58" s="1012"/>
      <c r="AU58" s="1012"/>
      <c r="AV58" s="1012"/>
      <c r="AW58" s="1012"/>
      <c r="AX58" s="1013"/>
    </row>
  </sheetData>
  <mergeCells count="158">
    <mergeCell ref="AQ58:AX58"/>
    <mergeCell ref="C58:D58"/>
    <mergeCell ref="E58:F58"/>
    <mergeCell ref="G58:H58"/>
    <mergeCell ref="I58:J58"/>
    <mergeCell ref="K58:L58"/>
    <mergeCell ref="M58:N58"/>
    <mergeCell ref="K56:L56"/>
    <mergeCell ref="M56:N56"/>
    <mergeCell ref="AQ56:AX56"/>
    <mergeCell ref="G57:H57"/>
    <mergeCell ref="I57:J57"/>
    <mergeCell ref="K57:L57"/>
    <mergeCell ref="M57:N57"/>
    <mergeCell ref="K54:L54"/>
    <mergeCell ref="M54:N54"/>
    <mergeCell ref="AQ54:AX54"/>
    <mergeCell ref="G55:H55"/>
    <mergeCell ref="I55:J55"/>
    <mergeCell ref="K55:L55"/>
    <mergeCell ref="M55:N55"/>
    <mergeCell ref="AQ55:AX55"/>
    <mergeCell ref="G52:H52"/>
    <mergeCell ref="I52:J52"/>
    <mergeCell ref="G53:H53"/>
    <mergeCell ref="I53:J53"/>
    <mergeCell ref="E54:F57"/>
    <mergeCell ref="G54:H54"/>
    <mergeCell ref="I54:J54"/>
    <mergeCell ref="G56:H56"/>
    <mergeCell ref="I56:J56"/>
    <mergeCell ref="G49:H49"/>
    <mergeCell ref="I49:J49"/>
    <mergeCell ref="G50:H50"/>
    <mergeCell ref="I50:J50"/>
    <mergeCell ref="G51:H51"/>
    <mergeCell ref="I51:J51"/>
    <mergeCell ref="G47:H47"/>
    <mergeCell ref="I47:J47"/>
    <mergeCell ref="K47:L47"/>
    <mergeCell ref="M47:N47"/>
    <mergeCell ref="AQ47:AX47"/>
    <mergeCell ref="G48:H48"/>
    <mergeCell ref="I48:J48"/>
    <mergeCell ref="K48:L48"/>
    <mergeCell ref="M48:N48"/>
    <mergeCell ref="AQ48:AX48"/>
    <mergeCell ref="G45:H45"/>
    <mergeCell ref="I45:J45"/>
    <mergeCell ref="K45:L45"/>
    <mergeCell ref="M45:N45"/>
    <mergeCell ref="AQ45:AX45"/>
    <mergeCell ref="G46:H46"/>
    <mergeCell ref="I46:J46"/>
    <mergeCell ref="K46:L46"/>
    <mergeCell ref="M46:N46"/>
    <mergeCell ref="AQ46:AX46"/>
    <mergeCell ref="M43:N43"/>
    <mergeCell ref="AQ43:AX43"/>
    <mergeCell ref="G44:H44"/>
    <mergeCell ref="I44:J44"/>
    <mergeCell ref="K44:L44"/>
    <mergeCell ref="M44:N44"/>
    <mergeCell ref="AQ44:AX44"/>
    <mergeCell ref="AQ41:AX41"/>
    <mergeCell ref="E42:F53"/>
    <mergeCell ref="G42:H42"/>
    <mergeCell ref="I42:J42"/>
    <mergeCell ref="K42:L42"/>
    <mergeCell ref="M42:N42"/>
    <mergeCell ref="AQ42:AX42"/>
    <mergeCell ref="G43:H43"/>
    <mergeCell ref="I43:J43"/>
    <mergeCell ref="K43:L43"/>
    <mergeCell ref="G40:H40"/>
    <mergeCell ref="I40:J40"/>
    <mergeCell ref="K40:L40"/>
    <mergeCell ref="M40:N40"/>
    <mergeCell ref="AQ40:AX40"/>
    <mergeCell ref="E41:F41"/>
    <mergeCell ref="G41:H41"/>
    <mergeCell ref="I41:J41"/>
    <mergeCell ref="K41:L41"/>
    <mergeCell ref="M41:N41"/>
    <mergeCell ref="AQ38:AX38"/>
    <mergeCell ref="G39:H39"/>
    <mergeCell ref="I39:J39"/>
    <mergeCell ref="K39:L39"/>
    <mergeCell ref="M39:N39"/>
    <mergeCell ref="AQ39:AX39"/>
    <mergeCell ref="AM36:AM37"/>
    <mergeCell ref="AN36:AN37"/>
    <mergeCell ref="AO36:AO37"/>
    <mergeCell ref="AP36:AP37"/>
    <mergeCell ref="C38:D57"/>
    <mergeCell ref="E38:F40"/>
    <mergeCell ref="G38:H38"/>
    <mergeCell ref="I38:J38"/>
    <mergeCell ref="K38:L38"/>
    <mergeCell ref="M38:N38"/>
    <mergeCell ref="AG36:AG37"/>
    <mergeCell ref="AH36:AH37"/>
    <mergeCell ref="AI36:AI37"/>
    <mergeCell ref="AJ36:AJ37"/>
    <mergeCell ref="AK36:AK37"/>
    <mergeCell ref="AL36:AL37"/>
    <mergeCell ref="AA36:AA37"/>
    <mergeCell ref="AB36:AB37"/>
    <mergeCell ref="AC36:AC37"/>
    <mergeCell ref="AD36:AD37"/>
    <mergeCell ref="AE36:AE37"/>
    <mergeCell ref="AF36:AF37"/>
    <mergeCell ref="U36:U37"/>
    <mergeCell ref="V36:V37"/>
    <mergeCell ref="W36:W37"/>
    <mergeCell ref="X36:X37"/>
    <mergeCell ref="Y36:Y37"/>
    <mergeCell ref="Z36:Z37"/>
    <mergeCell ref="O36:O37"/>
    <mergeCell ref="P36:P37"/>
    <mergeCell ref="Q36:Q37"/>
    <mergeCell ref="R36:R37"/>
    <mergeCell ref="S36:S37"/>
    <mergeCell ref="T36:T37"/>
    <mergeCell ref="C35:D37"/>
    <mergeCell ref="E35:J35"/>
    <mergeCell ref="K35:N35"/>
    <mergeCell ref="O35:AP35"/>
    <mergeCell ref="AQ35:AX37"/>
    <mergeCell ref="E36:F37"/>
    <mergeCell ref="G36:H37"/>
    <mergeCell ref="I36:J37"/>
    <mergeCell ref="K36:L37"/>
    <mergeCell ref="M36:N37"/>
    <mergeCell ref="W29:AJ29"/>
    <mergeCell ref="C30:D33"/>
    <mergeCell ref="E30:F33"/>
    <mergeCell ref="G30:H33"/>
    <mergeCell ref="I30:J32"/>
    <mergeCell ref="I33:J33"/>
    <mergeCell ref="C6:D13"/>
    <mergeCell ref="E6:F13"/>
    <mergeCell ref="G6:H13"/>
    <mergeCell ref="I6:J13"/>
    <mergeCell ref="C14:D29"/>
    <mergeCell ref="E14:F29"/>
    <mergeCell ref="G14:H29"/>
    <mergeCell ref="I14:J29"/>
    <mergeCell ref="C4:D5"/>
    <mergeCell ref="E4:H4"/>
    <mergeCell ref="I4:J4"/>
    <mergeCell ref="K4:AX4"/>
    <mergeCell ref="E5:F5"/>
    <mergeCell ref="G5:H5"/>
    <mergeCell ref="I5:J5"/>
    <mergeCell ref="M5:V5"/>
    <mergeCell ref="W5:AJ5"/>
    <mergeCell ref="AK5:AX5"/>
  </mergeCells>
  <phoneticPr fontId="2"/>
  <pageMargins left="0.23622047244094491" right="0" top="0.27559055118110237" bottom="0" header="0.31496062992125984" footer="0.11811023622047245"/>
  <pageSetup paperSize="8"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D51BC-E2E7-44BF-B90F-8E90A75B70DC}">
  <dimension ref="B2:AX111"/>
  <sheetViews>
    <sheetView showGridLines="0" zoomScale="70" zoomScaleNormal="70" workbookViewId="0">
      <selection activeCell="G6" sqref="G6:H33"/>
    </sheetView>
  </sheetViews>
  <sheetFormatPr defaultColWidth="7.6328125" defaultRowHeight="15"/>
  <cols>
    <col min="1" max="1" width="2.7265625" style="770" customWidth="1"/>
    <col min="2" max="2" width="2.90625" style="770" customWidth="1"/>
    <col min="3" max="4" width="8.6328125" style="770" customWidth="1"/>
    <col min="5" max="8" width="7.26953125" style="770" customWidth="1"/>
    <col min="9" max="14" width="7.7265625" style="770" customWidth="1"/>
    <col min="15" max="50" width="4.7265625" style="770" customWidth="1"/>
    <col min="51" max="52" width="1.90625" style="770" customWidth="1"/>
    <col min="53" max="53" width="2.36328125" style="770" customWidth="1"/>
    <col min="54" max="54" width="2.54296875" style="770" customWidth="1"/>
    <col min="55" max="16384" width="7.6328125" style="770"/>
  </cols>
  <sheetData>
    <row r="2" spans="2:50" ht="38.4">
      <c r="B2" s="769" t="s">
        <v>212</v>
      </c>
      <c r="K2" s="771"/>
      <c r="L2" s="772" t="s">
        <v>213</v>
      </c>
      <c r="M2" s="773" t="s">
        <v>577</v>
      </c>
      <c r="N2" s="774"/>
      <c r="O2" s="774"/>
      <c r="P2" s="774"/>
      <c r="Q2" s="774"/>
      <c r="R2" s="774"/>
    </row>
    <row r="3" spans="2:50" ht="16.8" thickBot="1">
      <c r="L3" s="275" t="s">
        <v>215</v>
      </c>
      <c r="AI3" s="275" t="s">
        <v>216</v>
      </c>
    </row>
    <row r="4" spans="2:50" ht="30" customHeight="1">
      <c r="C4" s="775" t="s">
        <v>217</v>
      </c>
      <c r="D4" s="776"/>
      <c r="E4" s="777" t="s">
        <v>218</v>
      </c>
      <c r="F4" s="778"/>
      <c r="G4" s="778"/>
      <c r="H4" s="779"/>
      <c r="I4" s="780" t="s">
        <v>219</v>
      </c>
      <c r="J4" s="778"/>
      <c r="K4" s="777" t="s">
        <v>220</v>
      </c>
      <c r="L4" s="778"/>
      <c r="M4" s="778"/>
      <c r="N4" s="778"/>
      <c r="O4" s="778"/>
      <c r="P4" s="778"/>
      <c r="Q4" s="778"/>
      <c r="R4" s="778"/>
      <c r="S4" s="778"/>
      <c r="T4" s="778"/>
      <c r="U4" s="778"/>
      <c r="V4" s="778"/>
      <c r="W4" s="778"/>
      <c r="X4" s="778"/>
      <c r="Y4" s="778"/>
      <c r="Z4" s="778"/>
      <c r="AA4" s="778"/>
      <c r="AB4" s="778"/>
      <c r="AC4" s="778"/>
      <c r="AD4" s="778"/>
      <c r="AE4" s="778"/>
      <c r="AF4" s="778"/>
      <c r="AG4" s="778"/>
      <c r="AH4" s="778"/>
      <c r="AI4" s="778"/>
      <c r="AJ4" s="778"/>
      <c r="AK4" s="778"/>
      <c r="AL4" s="778"/>
      <c r="AM4" s="778"/>
      <c r="AN4" s="778"/>
      <c r="AO4" s="778"/>
      <c r="AP4" s="778"/>
      <c r="AQ4" s="778"/>
      <c r="AR4" s="778"/>
      <c r="AS4" s="778"/>
      <c r="AT4" s="778"/>
      <c r="AU4" s="778"/>
      <c r="AV4" s="778"/>
      <c r="AW4" s="778"/>
      <c r="AX4" s="779"/>
    </row>
    <row r="5" spans="2:50" ht="44.55" customHeight="1" thickBot="1">
      <c r="C5" s="781"/>
      <c r="D5" s="782"/>
      <c r="E5" s="783" t="s">
        <v>221</v>
      </c>
      <c r="F5" s="784"/>
      <c r="G5" s="785" t="s">
        <v>222</v>
      </c>
      <c r="H5" s="786"/>
      <c r="I5" s="787" t="s">
        <v>223</v>
      </c>
      <c r="J5" s="788"/>
      <c r="K5" s="789" t="s">
        <v>224</v>
      </c>
      <c r="L5" s="790" t="s">
        <v>225</v>
      </c>
      <c r="M5" s="791" t="s">
        <v>226</v>
      </c>
      <c r="N5" s="792"/>
      <c r="O5" s="792"/>
      <c r="P5" s="792"/>
      <c r="Q5" s="792"/>
      <c r="R5" s="792"/>
      <c r="S5" s="792"/>
      <c r="T5" s="792"/>
      <c r="U5" s="792"/>
      <c r="V5" s="784"/>
      <c r="W5" s="791" t="s">
        <v>227</v>
      </c>
      <c r="X5" s="792"/>
      <c r="Y5" s="792"/>
      <c r="Z5" s="792"/>
      <c r="AA5" s="792"/>
      <c r="AB5" s="792"/>
      <c r="AC5" s="792"/>
      <c r="AD5" s="792"/>
      <c r="AE5" s="792"/>
      <c r="AF5" s="792"/>
      <c r="AG5" s="792"/>
      <c r="AH5" s="792"/>
      <c r="AI5" s="792"/>
      <c r="AJ5" s="784"/>
      <c r="AK5" s="791" t="s">
        <v>228</v>
      </c>
      <c r="AL5" s="792"/>
      <c r="AM5" s="792"/>
      <c r="AN5" s="792"/>
      <c r="AO5" s="792"/>
      <c r="AP5" s="792"/>
      <c r="AQ5" s="792"/>
      <c r="AR5" s="792"/>
      <c r="AS5" s="792"/>
      <c r="AT5" s="792"/>
      <c r="AU5" s="792"/>
      <c r="AV5" s="792"/>
      <c r="AW5" s="792"/>
      <c r="AX5" s="793"/>
    </row>
    <row r="6" spans="2:50" ht="16.95" customHeight="1" thickTop="1">
      <c r="C6" s="794" t="s">
        <v>229</v>
      </c>
      <c r="D6" s="795"/>
      <c r="E6" s="796" t="s">
        <v>230</v>
      </c>
      <c r="F6" s="797"/>
      <c r="G6" s="798" t="s">
        <v>230</v>
      </c>
      <c r="H6" s="799"/>
      <c r="I6" s="800" t="s">
        <v>231</v>
      </c>
      <c r="J6" s="801"/>
      <c r="K6" s="802">
        <v>101</v>
      </c>
      <c r="L6" s="803" t="s">
        <v>369</v>
      </c>
      <c r="M6" s="804" t="s">
        <v>370</v>
      </c>
      <c r="N6" s="805"/>
      <c r="O6" s="805"/>
      <c r="P6" s="805"/>
      <c r="Q6" s="805"/>
      <c r="R6" s="805"/>
      <c r="S6" s="805"/>
      <c r="T6" s="805"/>
      <c r="U6" s="805"/>
      <c r="V6" s="806"/>
      <c r="W6" s="807" t="s">
        <v>371</v>
      </c>
      <c r="X6" s="808"/>
      <c r="Y6" s="808"/>
      <c r="Z6" s="808"/>
      <c r="AA6" s="808"/>
      <c r="AB6" s="808"/>
      <c r="AC6" s="808"/>
      <c r="AD6" s="808"/>
      <c r="AE6" s="808"/>
      <c r="AF6" s="808"/>
      <c r="AG6" s="808"/>
      <c r="AH6" s="808"/>
      <c r="AI6" s="808"/>
      <c r="AJ6" s="809"/>
      <c r="AK6" s="807" t="s">
        <v>372</v>
      </c>
      <c r="AL6" s="808"/>
      <c r="AM6" s="808"/>
      <c r="AN6" s="808"/>
      <c r="AO6" s="808"/>
      <c r="AP6" s="808"/>
      <c r="AQ6" s="808"/>
      <c r="AR6" s="808"/>
      <c r="AS6" s="808"/>
      <c r="AT6" s="808"/>
      <c r="AU6" s="808"/>
      <c r="AV6" s="808"/>
      <c r="AW6" s="808"/>
      <c r="AX6" s="810"/>
    </row>
    <row r="7" spans="2:50" ht="16.95" customHeight="1">
      <c r="C7" s="811"/>
      <c r="D7" s="812"/>
      <c r="E7" s="796"/>
      <c r="F7" s="797"/>
      <c r="G7" s="798"/>
      <c r="H7" s="799"/>
      <c r="I7" s="813"/>
      <c r="J7" s="814"/>
      <c r="K7" s="815">
        <v>102</v>
      </c>
      <c r="L7" s="816" t="s">
        <v>321</v>
      </c>
      <c r="M7" s="817" t="s">
        <v>373</v>
      </c>
      <c r="N7" s="818"/>
      <c r="O7" s="818"/>
      <c r="P7" s="818"/>
      <c r="Q7" s="818"/>
      <c r="R7" s="818"/>
      <c r="S7" s="818"/>
      <c r="T7" s="818"/>
      <c r="U7" s="818"/>
      <c r="V7" s="819"/>
      <c r="W7" s="820" t="s">
        <v>374</v>
      </c>
      <c r="X7" s="821"/>
      <c r="Y7" s="821"/>
      <c r="Z7" s="821"/>
      <c r="AA7" s="821"/>
      <c r="AB7" s="821"/>
      <c r="AC7" s="821"/>
      <c r="AD7" s="821"/>
      <c r="AE7" s="821"/>
      <c r="AF7" s="821"/>
      <c r="AG7" s="821"/>
      <c r="AH7" s="821"/>
      <c r="AI7" s="821"/>
      <c r="AJ7" s="822"/>
      <c r="AK7" s="820" t="s">
        <v>375</v>
      </c>
      <c r="AL7" s="821"/>
      <c r="AM7" s="821"/>
      <c r="AN7" s="821"/>
      <c r="AO7" s="821"/>
      <c r="AP7" s="821"/>
      <c r="AQ7" s="821"/>
      <c r="AR7" s="821"/>
      <c r="AS7" s="821"/>
      <c r="AT7" s="821"/>
      <c r="AU7" s="821"/>
      <c r="AV7" s="821"/>
      <c r="AW7" s="821"/>
      <c r="AX7" s="823"/>
    </row>
    <row r="8" spans="2:50" ht="28.5" customHeight="1">
      <c r="C8" s="811"/>
      <c r="D8" s="812"/>
      <c r="E8" s="796"/>
      <c r="F8" s="797"/>
      <c r="G8" s="798"/>
      <c r="H8" s="799"/>
      <c r="I8" s="813"/>
      <c r="J8" s="814"/>
      <c r="K8" s="815">
        <v>103</v>
      </c>
      <c r="L8" s="816" t="s">
        <v>321</v>
      </c>
      <c r="M8" s="817" t="s">
        <v>376</v>
      </c>
      <c r="N8" s="818"/>
      <c r="O8" s="818"/>
      <c r="P8" s="818"/>
      <c r="Q8" s="818"/>
      <c r="R8" s="818"/>
      <c r="S8" s="818"/>
      <c r="T8" s="818"/>
      <c r="U8" s="818"/>
      <c r="V8" s="819"/>
      <c r="W8" s="1014" t="s">
        <v>377</v>
      </c>
      <c r="X8" s="1015"/>
      <c r="Y8" s="1015"/>
      <c r="Z8" s="1015"/>
      <c r="AA8" s="1015"/>
      <c r="AB8" s="1015"/>
      <c r="AC8" s="1015"/>
      <c r="AD8" s="1015"/>
      <c r="AE8" s="1015"/>
      <c r="AF8" s="1015"/>
      <c r="AG8" s="1015"/>
      <c r="AH8" s="1015"/>
      <c r="AI8" s="1015"/>
      <c r="AJ8" s="1016"/>
      <c r="AK8" s="820" t="s">
        <v>378</v>
      </c>
      <c r="AL8" s="821"/>
      <c r="AM8" s="821"/>
      <c r="AN8" s="821"/>
      <c r="AO8" s="821"/>
      <c r="AP8" s="821"/>
      <c r="AQ8" s="821"/>
      <c r="AR8" s="821"/>
      <c r="AS8" s="821"/>
      <c r="AT8" s="821"/>
      <c r="AU8" s="821"/>
      <c r="AV8" s="821"/>
      <c r="AW8" s="821"/>
      <c r="AX8" s="823"/>
    </row>
    <row r="9" spans="2:50" ht="16.95" customHeight="1">
      <c r="C9" s="811"/>
      <c r="D9" s="812"/>
      <c r="E9" s="796"/>
      <c r="F9" s="797"/>
      <c r="G9" s="798"/>
      <c r="H9" s="799"/>
      <c r="I9" s="813"/>
      <c r="J9" s="814"/>
      <c r="K9" s="815">
        <v>104</v>
      </c>
      <c r="L9" s="816" t="s">
        <v>321</v>
      </c>
      <c r="M9" s="817" t="s">
        <v>379</v>
      </c>
      <c r="N9" s="818"/>
      <c r="O9" s="818"/>
      <c r="P9" s="818"/>
      <c r="Q9" s="818"/>
      <c r="R9" s="818"/>
      <c r="S9" s="818"/>
      <c r="T9" s="818"/>
      <c r="U9" s="818"/>
      <c r="V9" s="819"/>
      <c r="W9" s="820" t="s">
        <v>380</v>
      </c>
      <c r="X9" s="821"/>
      <c r="Y9" s="821"/>
      <c r="Z9" s="821"/>
      <c r="AA9" s="821"/>
      <c r="AB9" s="821"/>
      <c r="AC9" s="821"/>
      <c r="AD9" s="821"/>
      <c r="AE9" s="821"/>
      <c r="AF9" s="821"/>
      <c r="AG9" s="821"/>
      <c r="AH9" s="821"/>
      <c r="AI9" s="821"/>
      <c r="AJ9" s="822"/>
      <c r="AK9" s="820" t="s">
        <v>381</v>
      </c>
      <c r="AL9" s="821"/>
      <c r="AM9" s="821"/>
      <c r="AN9" s="821"/>
      <c r="AO9" s="821"/>
      <c r="AP9" s="821"/>
      <c r="AQ9" s="821"/>
      <c r="AR9" s="821"/>
      <c r="AS9" s="821"/>
      <c r="AT9" s="821"/>
      <c r="AU9" s="821"/>
      <c r="AV9" s="821"/>
      <c r="AW9" s="821"/>
      <c r="AX9" s="823"/>
    </row>
    <row r="10" spans="2:50" ht="18" customHeight="1">
      <c r="C10" s="811"/>
      <c r="D10" s="812"/>
      <c r="E10" s="796"/>
      <c r="F10" s="797"/>
      <c r="G10" s="798"/>
      <c r="H10" s="799"/>
      <c r="I10" s="813"/>
      <c r="J10" s="814"/>
      <c r="K10" s="815">
        <v>105</v>
      </c>
      <c r="L10" s="816" t="s">
        <v>327</v>
      </c>
      <c r="M10" s="817" t="s">
        <v>382</v>
      </c>
      <c r="N10" s="818"/>
      <c r="O10" s="818"/>
      <c r="P10" s="818"/>
      <c r="Q10" s="818"/>
      <c r="R10" s="818"/>
      <c r="S10" s="818"/>
      <c r="T10" s="818"/>
      <c r="U10" s="818"/>
      <c r="V10" s="819"/>
      <c r="W10" s="820" t="s">
        <v>383</v>
      </c>
      <c r="X10" s="821"/>
      <c r="Y10" s="821"/>
      <c r="Z10" s="821"/>
      <c r="AA10" s="821"/>
      <c r="AB10" s="821"/>
      <c r="AC10" s="821"/>
      <c r="AD10" s="821"/>
      <c r="AE10" s="821"/>
      <c r="AF10" s="821"/>
      <c r="AG10" s="821"/>
      <c r="AH10" s="821"/>
      <c r="AI10" s="821"/>
      <c r="AJ10" s="822"/>
      <c r="AK10" s="1017"/>
      <c r="AL10" s="824"/>
      <c r="AM10" s="824"/>
      <c r="AN10" s="824"/>
      <c r="AO10" s="824"/>
      <c r="AP10" s="824"/>
      <c r="AQ10" s="824"/>
      <c r="AR10" s="824"/>
      <c r="AS10" s="824"/>
      <c r="AT10" s="824"/>
      <c r="AU10" s="824"/>
      <c r="AV10" s="824"/>
      <c r="AW10" s="824"/>
      <c r="AX10" s="825"/>
    </row>
    <row r="11" spans="2:50" ht="16.95" customHeight="1">
      <c r="C11" s="811"/>
      <c r="D11" s="812"/>
      <c r="E11" s="796"/>
      <c r="F11" s="797"/>
      <c r="G11" s="798"/>
      <c r="H11" s="799"/>
      <c r="I11" s="813"/>
      <c r="J11" s="814"/>
      <c r="K11" s="815">
        <v>106</v>
      </c>
      <c r="L11" s="816"/>
      <c r="M11" s="817"/>
      <c r="N11" s="818"/>
      <c r="O11" s="818"/>
      <c r="P11" s="818"/>
      <c r="Q11" s="818"/>
      <c r="R11" s="818"/>
      <c r="S11" s="818"/>
      <c r="T11" s="818"/>
      <c r="U11" s="818"/>
      <c r="V11" s="819"/>
      <c r="W11" s="820"/>
      <c r="X11" s="821"/>
      <c r="Y11" s="821"/>
      <c r="Z11" s="821"/>
      <c r="AA11" s="821"/>
      <c r="AB11" s="821"/>
      <c r="AC11" s="821"/>
      <c r="AD11" s="821"/>
      <c r="AE11" s="821"/>
      <c r="AF11" s="821"/>
      <c r="AG11" s="821"/>
      <c r="AH11" s="821"/>
      <c r="AI11" s="821"/>
      <c r="AJ11" s="822"/>
      <c r="AK11" s="820"/>
      <c r="AL11" s="826"/>
      <c r="AM11" s="826"/>
      <c r="AN11" s="826"/>
      <c r="AO11" s="826"/>
      <c r="AP11" s="826"/>
      <c r="AQ11" s="826"/>
      <c r="AR11" s="826"/>
      <c r="AS11" s="826"/>
      <c r="AT11" s="826"/>
      <c r="AU11" s="826"/>
      <c r="AV11" s="826"/>
      <c r="AW11" s="826"/>
      <c r="AX11" s="827"/>
    </row>
    <row r="12" spans="2:50" ht="16.95" customHeight="1">
      <c r="C12" s="811"/>
      <c r="D12" s="812"/>
      <c r="E12" s="796"/>
      <c r="F12" s="797"/>
      <c r="G12" s="798"/>
      <c r="H12" s="799"/>
      <c r="I12" s="813"/>
      <c r="J12" s="814"/>
      <c r="K12" s="815">
        <v>107</v>
      </c>
      <c r="L12" s="816"/>
      <c r="M12" s="817"/>
      <c r="N12" s="818"/>
      <c r="O12" s="818"/>
      <c r="P12" s="818"/>
      <c r="Q12" s="818"/>
      <c r="R12" s="818"/>
      <c r="S12" s="818"/>
      <c r="T12" s="818"/>
      <c r="U12" s="818"/>
      <c r="V12" s="819"/>
      <c r="W12" s="820"/>
      <c r="X12" s="821"/>
      <c r="Y12" s="821"/>
      <c r="Z12" s="821"/>
      <c r="AA12" s="821"/>
      <c r="AB12" s="821"/>
      <c r="AC12" s="821"/>
      <c r="AD12" s="821"/>
      <c r="AE12" s="821"/>
      <c r="AF12" s="821"/>
      <c r="AG12" s="821"/>
      <c r="AH12" s="821"/>
      <c r="AI12" s="821"/>
      <c r="AJ12" s="822"/>
      <c r="AK12" s="820"/>
      <c r="AL12" s="826"/>
      <c r="AM12" s="826"/>
      <c r="AN12" s="826"/>
      <c r="AO12" s="826"/>
      <c r="AP12" s="826"/>
      <c r="AQ12" s="826"/>
      <c r="AR12" s="826"/>
      <c r="AS12" s="826"/>
      <c r="AT12" s="826"/>
      <c r="AU12" s="826"/>
      <c r="AV12" s="826"/>
      <c r="AW12" s="826"/>
      <c r="AX12" s="827"/>
    </row>
    <row r="13" spans="2:50" ht="16.95" customHeight="1">
      <c r="C13" s="811"/>
      <c r="D13" s="812"/>
      <c r="E13" s="796"/>
      <c r="F13" s="797"/>
      <c r="G13" s="798"/>
      <c r="H13" s="799"/>
      <c r="I13" s="813"/>
      <c r="J13" s="814"/>
      <c r="K13" s="815">
        <v>108</v>
      </c>
      <c r="L13" s="816"/>
      <c r="M13" s="817"/>
      <c r="N13" s="818"/>
      <c r="O13" s="818"/>
      <c r="P13" s="818"/>
      <c r="Q13" s="818"/>
      <c r="R13" s="818"/>
      <c r="S13" s="818"/>
      <c r="T13" s="818"/>
      <c r="U13" s="818"/>
      <c r="V13" s="819"/>
      <c r="W13" s="820"/>
      <c r="X13" s="821"/>
      <c r="Y13" s="821"/>
      <c r="Z13" s="821"/>
      <c r="AA13" s="821"/>
      <c r="AB13" s="821"/>
      <c r="AC13" s="821"/>
      <c r="AD13" s="821"/>
      <c r="AE13" s="821"/>
      <c r="AF13" s="821"/>
      <c r="AG13" s="821"/>
      <c r="AH13" s="821"/>
      <c r="AI13" s="821"/>
      <c r="AJ13" s="822"/>
      <c r="AK13" s="820"/>
      <c r="AL13" s="826"/>
      <c r="AM13" s="826"/>
      <c r="AN13" s="826"/>
      <c r="AO13" s="826"/>
      <c r="AP13" s="826"/>
      <c r="AQ13" s="826"/>
      <c r="AR13" s="826"/>
      <c r="AS13" s="826"/>
      <c r="AT13" s="826"/>
      <c r="AU13" s="826"/>
      <c r="AV13" s="826"/>
      <c r="AW13" s="826"/>
      <c r="AX13" s="827"/>
    </row>
    <row r="14" spans="2:50" ht="16.95" customHeight="1">
      <c r="C14" s="828"/>
      <c r="D14" s="829"/>
      <c r="E14" s="830"/>
      <c r="F14" s="831"/>
      <c r="G14" s="832"/>
      <c r="H14" s="833"/>
      <c r="I14" s="834"/>
      <c r="J14" s="835"/>
      <c r="K14" s="1018"/>
      <c r="L14" s="1019"/>
      <c r="M14" s="1020"/>
      <c r="N14" s="836"/>
      <c r="O14" s="836"/>
      <c r="P14" s="836"/>
      <c r="Q14" s="836"/>
      <c r="R14" s="836"/>
      <c r="S14" s="836"/>
      <c r="T14" s="836"/>
      <c r="U14" s="836"/>
      <c r="V14" s="837"/>
      <c r="W14" s="838"/>
      <c r="X14" s="839"/>
      <c r="Y14" s="839"/>
      <c r="Z14" s="839"/>
      <c r="AA14" s="839"/>
      <c r="AB14" s="839"/>
      <c r="AC14" s="839"/>
      <c r="AD14" s="839"/>
      <c r="AE14" s="839"/>
      <c r="AF14" s="839"/>
      <c r="AG14" s="839"/>
      <c r="AH14" s="839"/>
      <c r="AI14" s="839"/>
      <c r="AJ14" s="840"/>
      <c r="AK14" s="838"/>
      <c r="AL14" s="839"/>
      <c r="AM14" s="839"/>
      <c r="AN14" s="839"/>
      <c r="AO14" s="839"/>
      <c r="AP14" s="839"/>
      <c r="AQ14" s="839"/>
      <c r="AR14" s="839"/>
      <c r="AS14" s="839"/>
      <c r="AT14" s="839"/>
      <c r="AU14" s="839"/>
      <c r="AV14" s="839"/>
      <c r="AW14" s="839"/>
      <c r="AX14" s="841"/>
    </row>
    <row r="15" spans="2:50" ht="16.95" customHeight="1">
      <c r="C15" s="842" t="s">
        <v>252</v>
      </c>
      <c r="D15" s="843"/>
      <c r="E15" s="844" t="s">
        <v>253</v>
      </c>
      <c r="F15" s="845"/>
      <c r="G15" s="846" t="s">
        <v>254</v>
      </c>
      <c r="H15" s="847"/>
      <c r="I15" s="848" t="s">
        <v>255</v>
      </c>
      <c r="J15" s="849"/>
      <c r="K15" s="850">
        <v>201</v>
      </c>
      <c r="L15" s="851" t="s">
        <v>327</v>
      </c>
      <c r="M15" s="852" t="s">
        <v>384</v>
      </c>
      <c r="N15" s="853"/>
      <c r="O15" s="853"/>
      <c r="P15" s="853"/>
      <c r="Q15" s="853"/>
      <c r="R15" s="853"/>
      <c r="S15" s="853"/>
      <c r="T15" s="853"/>
      <c r="U15" s="853"/>
      <c r="V15" s="854"/>
      <c r="W15" s="855" t="s">
        <v>385</v>
      </c>
      <c r="X15" s="856"/>
      <c r="Y15" s="856"/>
      <c r="Z15" s="856"/>
      <c r="AA15" s="856"/>
      <c r="AB15" s="856"/>
      <c r="AC15" s="856"/>
      <c r="AD15" s="856"/>
      <c r="AE15" s="856"/>
      <c r="AF15" s="856"/>
      <c r="AG15" s="856"/>
      <c r="AH15" s="856"/>
      <c r="AI15" s="856"/>
      <c r="AJ15" s="857"/>
      <c r="AK15" s="855" t="s">
        <v>386</v>
      </c>
      <c r="AL15" s="856"/>
      <c r="AM15" s="856"/>
      <c r="AN15" s="856"/>
      <c r="AO15" s="856"/>
      <c r="AP15" s="856"/>
      <c r="AQ15" s="856"/>
      <c r="AR15" s="856"/>
      <c r="AS15" s="856"/>
      <c r="AT15" s="856"/>
      <c r="AU15" s="856"/>
      <c r="AV15" s="856"/>
      <c r="AW15" s="856"/>
      <c r="AX15" s="858"/>
    </row>
    <row r="16" spans="2:50" ht="16.95" customHeight="1">
      <c r="C16" s="811"/>
      <c r="D16" s="812"/>
      <c r="E16" s="796"/>
      <c r="F16" s="797"/>
      <c r="G16" s="859"/>
      <c r="H16" s="860"/>
      <c r="I16" s="813"/>
      <c r="J16" s="814"/>
      <c r="K16" s="815">
        <v>202</v>
      </c>
      <c r="L16" s="816" t="s">
        <v>321</v>
      </c>
      <c r="M16" s="817" t="s">
        <v>256</v>
      </c>
      <c r="N16" s="818"/>
      <c r="O16" s="818"/>
      <c r="P16" s="818"/>
      <c r="Q16" s="818"/>
      <c r="R16" s="818"/>
      <c r="S16" s="818"/>
      <c r="T16" s="818"/>
      <c r="U16" s="818"/>
      <c r="V16" s="819"/>
      <c r="W16" s="820" t="s">
        <v>257</v>
      </c>
      <c r="X16" s="821"/>
      <c r="Y16" s="821"/>
      <c r="Z16" s="821"/>
      <c r="AA16" s="821"/>
      <c r="AB16" s="821"/>
      <c r="AC16" s="821"/>
      <c r="AD16" s="821"/>
      <c r="AE16" s="821"/>
      <c r="AF16" s="821"/>
      <c r="AG16" s="821"/>
      <c r="AH16" s="821"/>
      <c r="AI16" s="821"/>
      <c r="AJ16" s="822"/>
      <c r="AK16" s="820" t="s">
        <v>258</v>
      </c>
      <c r="AL16" s="821"/>
      <c r="AM16" s="821"/>
      <c r="AN16" s="821"/>
      <c r="AO16" s="821"/>
      <c r="AP16" s="821"/>
      <c r="AQ16" s="821"/>
      <c r="AR16" s="821"/>
      <c r="AS16" s="821"/>
      <c r="AT16" s="821"/>
      <c r="AU16" s="821"/>
      <c r="AV16" s="821"/>
      <c r="AW16" s="821"/>
      <c r="AX16" s="823"/>
    </row>
    <row r="17" spans="3:50" ht="16.95" customHeight="1">
      <c r="C17" s="811"/>
      <c r="D17" s="812"/>
      <c r="E17" s="796"/>
      <c r="F17" s="797"/>
      <c r="G17" s="859"/>
      <c r="H17" s="860"/>
      <c r="I17" s="813"/>
      <c r="J17" s="814"/>
      <c r="K17" s="815">
        <v>203</v>
      </c>
      <c r="L17" s="816" t="s">
        <v>327</v>
      </c>
      <c r="M17" s="817" t="s">
        <v>328</v>
      </c>
      <c r="N17" s="818"/>
      <c r="O17" s="818"/>
      <c r="P17" s="818"/>
      <c r="Q17" s="818"/>
      <c r="R17" s="818"/>
      <c r="S17" s="818"/>
      <c r="T17" s="818"/>
      <c r="U17" s="818"/>
      <c r="V17" s="819"/>
      <c r="W17" s="820" t="s">
        <v>387</v>
      </c>
      <c r="X17" s="821"/>
      <c r="Y17" s="821"/>
      <c r="Z17" s="821"/>
      <c r="AA17" s="821"/>
      <c r="AB17" s="821"/>
      <c r="AC17" s="821"/>
      <c r="AD17" s="821"/>
      <c r="AE17" s="821"/>
      <c r="AF17" s="821"/>
      <c r="AG17" s="821"/>
      <c r="AH17" s="821"/>
      <c r="AI17" s="821"/>
      <c r="AJ17" s="822"/>
      <c r="AK17" s="820" t="s">
        <v>251</v>
      </c>
      <c r="AL17" s="821"/>
      <c r="AM17" s="821"/>
      <c r="AN17" s="821"/>
      <c r="AO17" s="821"/>
      <c r="AP17" s="821"/>
      <c r="AQ17" s="821"/>
      <c r="AR17" s="821"/>
      <c r="AS17" s="821"/>
      <c r="AT17" s="821"/>
      <c r="AU17" s="821"/>
      <c r="AV17" s="821"/>
      <c r="AW17" s="821"/>
      <c r="AX17" s="823"/>
    </row>
    <row r="18" spans="3:50" ht="16.95" customHeight="1">
      <c r="C18" s="811"/>
      <c r="D18" s="812"/>
      <c r="E18" s="796"/>
      <c r="F18" s="797"/>
      <c r="G18" s="859"/>
      <c r="H18" s="860"/>
      <c r="I18" s="813"/>
      <c r="J18" s="814"/>
      <c r="K18" s="815">
        <v>204</v>
      </c>
      <c r="L18" s="816" t="s">
        <v>327</v>
      </c>
      <c r="M18" s="817" t="s">
        <v>391</v>
      </c>
      <c r="N18" s="818"/>
      <c r="O18" s="818"/>
      <c r="P18" s="818"/>
      <c r="Q18" s="818"/>
      <c r="R18" s="818"/>
      <c r="S18" s="818"/>
      <c r="T18" s="818"/>
      <c r="U18" s="818"/>
      <c r="V18" s="819"/>
      <c r="W18" s="820" t="s">
        <v>392</v>
      </c>
      <c r="X18" s="821"/>
      <c r="Y18" s="821"/>
      <c r="Z18" s="821"/>
      <c r="AA18" s="821"/>
      <c r="AB18" s="821"/>
      <c r="AC18" s="821"/>
      <c r="AD18" s="821"/>
      <c r="AE18" s="821"/>
      <c r="AF18" s="821"/>
      <c r="AG18" s="821"/>
      <c r="AH18" s="821"/>
      <c r="AI18" s="821"/>
      <c r="AJ18" s="822"/>
      <c r="AK18" s="820" t="s">
        <v>393</v>
      </c>
      <c r="AL18" s="821"/>
      <c r="AM18" s="821"/>
      <c r="AN18" s="821"/>
      <c r="AO18" s="821"/>
      <c r="AP18" s="821"/>
      <c r="AQ18" s="821"/>
      <c r="AR18" s="821"/>
      <c r="AS18" s="821"/>
      <c r="AT18" s="821"/>
      <c r="AU18" s="821"/>
      <c r="AV18" s="821"/>
      <c r="AW18" s="821"/>
      <c r="AX18" s="823"/>
    </row>
    <row r="19" spans="3:50" ht="16.95" customHeight="1">
      <c r="C19" s="811"/>
      <c r="D19" s="812"/>
      <c r="E19" s="796"/>
      <c r="F19" s="797"/>
      <c r="G19" s="859"/>
      <c r="H19" s="860"/>
      <c r="I19" s="813"/>
      <c r="J19" s="814"/>
      <c r="K19" s="815">
        <v>205</v>
      </c>
      <c r="L19" s="816" t="s">
        <v>245</v>
      </c>
      <c r="M19" s="817" t="s">
        <v>578</v>
      </c>
      <c r="N19" s="818"/>
      <c r="O19" s="818"/>
      <c r="P19" s="818"/>
      <c r="Q19" s="818"/>
      <c r="R19" s="818"/>
      <c r="S19" s="818"/>
      <c r="T19" s="818"/>
      <c r="U19" s="818"/>
      <c r="V19" s="819"/>
      <c r="W19" s="820" t="s">
        <v>579</v>
      </c>
      <c r="X19" s="821"/>
      <c r="Y19" s="821"/>
      <c r="Z19" s="821"/>
      <c r="AA19" s="821"/>
      <c r="AB19" s="821"/>
      <c r="AC19" s="821"/>
      <c r="AD19" s="821"/>
      <c r="AE19" s="821"/>
      <c r="AF19" s="821"/>
      <c r="AG19" s="821"/>
      <c r="AH19" s="821"/>
      <c r="AI19" s="821"/>
      <c r="AJ19" s="822"/>
      <c r="AK19" s="820"/>
      <c r="AL19" s="821"/>
      <c r="AM19" s="821"/>
      <c r="AN19" s="821"/>
      <c r="AO19" s="821"/>
      <c r="AP19" s="821"/>
      <c r="AQ19" s="821"/>
      <c r="AR19" s="821"/>
      <c r="AS19" s="821"/>
      <c r="AT19" s="821"/>
      <c r="AU19" s="821"/>
      <c r="AV19" s="821"/>
      <c r="AW19" s="821"/>
      <c r="AX19" s="823"/>
    </row>
    <row r="20" spans="3:50" ht="16.95" customHeight="1">
      <c r="C20" s="811"/>
      <c r="D20" s="812"/>
      <c r="E20" s="796"/>
      <c r="F20" s="797"/>
      <c r="G20" s="859"/>
      <c r="H20" s="860"/>
      <c r="I20" s="813"/>
      <c r="J20" s="814"/>
      <c r="K20" s="815">
        <v>206</v>
      </c>
      <c r="L20" s="816"/>
      <c r="M20" s="817"/>
      <c r="N20" s="818"/>
      <c r="O20" s="818"/>
      <c r="P20" s="818"/>
      <c r="Q20" s="818"/>
      <c r="R20" s="818"/>
      <c r="S20" s="818"/>
      <c r="T20" s="818"/>
      <c r="U20" s="818"/>
      <c r="V20" s="819"/>
      <c r="W20" s="820"/>
      <c r="X20" s="821"/>
      <c r="Y20" s="821"/>
      <c r="Z20" s="821"/>
      <c r="AA20" s="821"/>
      <c r="AB20" s="821"/>
      <c r="AC20" s="821"/>
      <c r="AD20" s="821"/>
      <c r="AE20" s="821"/>
      <c r="AF20" s="821"/>
      <c r="AG20" s="821"/>
      <c r="AH20" s="821"/>
      <c r="AI20" s="821"/>
      <c r="AJ20" s="822"/>
      <c r="AK20" s="820"/>
      <c r="AL20" s="821"/>
      <c r="AM20" s="821"/>
      <c r="AN20" s="821"/>
      <c r="AO20" s="821"/>
      <c r="AP20" s="821"/>
      <c r="AQ20" s="821"/>
      <c r="AR20" s="821"/>
      <c r="AS20" s="821"/>
      <c r="AT20" s="821"/>
      <c r="AU20" s="821"/>
      <c r="AV20" s="821"/>
      <c r="AW20" s="821"/>
      <c r="AX20" s="823"/>
    </row>
    <row r="21" spans="3:50" ht="16.95" customHeight="1">
      <c r="C21" s="811"/>
      <c r="D21" s="812"/>
      <c r="E21" s="796"/>
      <c r="F21" s="797"/>
      <c r="G21" s="859"/>
      <c r="H21" s="860"/>
      <c r="I21" s="813"/>
      <c r="J21" s="814"/>
      <c r="K21" s="815">
        <v>207</v>
      </c>
      <c r="L21" s="816"/>
      <c r="M21" s="817"/>
      <c r="N21" s="818"/>
      <c r="O21" s="818"/>
      <c r="P21" s="818"/>
      <c r="Q21" s="818"/>
      <c r="R21" s="818"/>
      <c r="S21" s="818"/>
      <c r="T21" s="818"/>
      <c r="U21" s="818"/>
      <c r="V21" s="819"/>
      <c r="W21" s="820"/>
      <c r="X21" s="821"/>
      <c r="Y21" s="821"/>
      <c r="Z21" s="821"/>
      <c r="AA21" s="821"/>
      <c r="AB21" s="821"/>
      <c r="AC21" s="821"/>
      <c r="AD21" s="821"/>
      <c r="AE21" s="821"/>
      <c r="AF21" s="821"/>
      <c r="AG21" s="821"/>
      <c r="AH21" s="821"/>
      <c r="AI21" s="821"/>
      <c r="AJ21" s="822"/>
      <c r="AK21" s="820"/>
      <c r="AL21" s="821"/>
      <c r="AM21" s="821"/>
      <c r="AN21" s="821"/>
      <c r="AO21" s="821"/>
      <c r="AP21" s="821"/>
      <c r="AQ21" s="821"/>
      <c r="AR21" s="821"/>
      <c r="AS21" s="821"/>
      <c r="AT21" s="821"/>
      <c r="AU21" s="821"/>
      <c r="AV21" s="821"/>
      <c r="AW21" s="821"/>
      <c r="AX21" s="823"/>
    </row>
    <row r="22" spans="3:50" ht="16.95" customHeight="1">
      <c r="C22" s="811"/>
      <c r="D22" s="812"/>
      <c r="E22" s="796"/>
      <c r="F22" s="797"/>
      <c r="G22" s="859"/>
      <c r="H22" s="860"/>
      <c r="I22" s="813"/>
      <c r="J22" s="814"/>
      <c r="K22" s="815">
        <v>208</v>
      </c>
      <c r="L22" s="816"/>
      <c r="M22" s="817"/>
      <c r="N22" s="818"/>
      <c r="O22" s="818"/>
      <c r="P22" s="818"/>
      <c r="Q22" s="818"/>
      <c r="R22" s="818"/>
      <c r="S22" s="818"/>
      <c r="T22" s="818"/>
      <c r="U22" s="818"/>
      <c r="V22" s="819"/>
      <c r="W22" s="820"/>
      <c r="X22" s="821"/>
      <c r="Y22" s="821"/>
      <c r="Z22" s="821"/>
      <c r="AA22" s="821"/>
      <c r="AB22" s="821"/>
      <c r="AC22" s="821"/>
      <c r="AD22" s="821"/>
      <c r="AE22" s="821"/>
      <c r="AF22" s="821"/>
      <c r="AG22" s="821"/>
      <c r="AH22" s="821"/>
      <c r="AI22" s="821"/>
      <c r="AJ22" s="822"/>
      <c r="AK22" s="820"/>
      <c r="AL22" s="821"/>
      <c r="AM22" s="821"/>
      <c r="AN22" s="821"/>
      <c r="AO22" s="821"/>
      <c r="AP22" s="821"/>
      <c r="AQ22" s="821"/>
      <c r="AR22" s="821"/>
      <c r="AS22" s="821"/>
      <c r="AT22" s="821"/>
      <c r="AU22" s="821"/>
      <c r="AV22" s="821"/>
      <c r="AW22" s="821"/>
      <c r="AX22" s="823"/>
    </row>
    <row r="23" spans="3:50" ht="16.95" customHeight="1">
      <c r="C23" s="828"/>
      <c r="D23" s="829"/>
      <c r="E23" s="830"/>
      <c r="F23" s="831"/>
      <c r="G23" s="861"/>
      <c r="H23" s="862"/>
      <c r="I23" s="834"/>
      <c r="J23" s="835"/>
      <c r="K23" s="863"/>
      <c r="L23" s="864"/>
      <c r="M23" s="865"/>
      <c r="N23" s="836"/>
      <c r="O23" s="836"/>
      <c r="P23" s="836"/>
      <c r="Q23" s="836"/>
      <c r="R23" s="836"/>
      <c r="S23" s="836"/>
      <c r="T23" s="836"/>
      <c r="U23" s="836"/>
      <c r="V23" s="837"/>
      <c r="W23" s="838"/>
      <c r="X23" s="839"/>
      <c r="Y23" s="839"/>
      <c r="Z23" s="839"/>
      <c r="AA23" s="839"/>
      <c r="AB23" s="839"/>
      <c r="AC23" s="839"/>
      <c r="AD23" s="839"/>
      <c r="AE23" s="839"/>
      <c r="AF23" s="839"/>
      <c r="AG23" s="839"/>
      <c r="AH23" s="839"/>
      <c r="AI23" s="839"/>
      <c r="AJ23" s="840"/>
      <c r="AK23" s="838"/>
      <c r="AL23" s="839"/>
      <c r="AM23" s="839"/>
      <c r="AN23" s="839"/>
      <c r="AO23" s="839"/>
      <c r="AP23" s="839"/>
      <c r="AQ23" s="839"/>
      <c r="AR23" s="839"/>
      <c r="AS23" s="839"/>
      <c r="AT23" s="839"/>
      <c r="AU23" s="839"/>
      <c r="AV23" s="839"/>
      <c r="AW23" s="839"/>
      <c r="AX23" s="841"/>
    </row>
    <row r="24" spans="3:50" ht="28.5" customHeight="1">
      <c r="C24" s="842" t="s">
        <v>261</v>
      </c>
      <c r="D24" s="843"/>
      <c r="E24" s="844" t="s">
        <v>253</v>
      </c>
      <c r="F24" s="845"/>
      <c r="G24" s="846" t="s">
        <v>262</v>
      </c>
      <c r="H24" s="847"/>
      <c r="I24" s="848" t="s">
        <v>263</v>
      </c>
      <c r="J24" s="849"/>
      <c r="K24" s="850">
        <v>301</v>
      </c>
      <c r="L24" s="308" t="s">
        <v>369</v>
      </c>
      <c r="M24" s="309" t="s">
        <v>580</v>
      </c>
      <c r="N24" s="853"/>
      <c r="O24" s="853"/>
      <c r="P24" s="853"/>
      <c r="Q24" s="853"/>
      <c r="R24" s="853"/>
      <c r="S24" s="853"/>
      <c r="T24" s="853"/>
      <c r="U24" s="853"/>
      <c r="V24" s="854"/>
      <c r="W24" s="1021" t="s">
        <v>581</v>
      </c>
      <c r="X24" s="1022"/>
      <c r="Y24" s="1022"/>
      <c r="Z24" s="1022"/>
      <c r="AA24" s="1022"/>
      <c r="AB24" s="1022"/>
      <c r="AC24" s="1022"/>
      <c r="AD24" s="1022"/>
      <c r="AE24" s="1022"/>
      <c r="AF24" s="1022"/>
      <c r="AG24" s="1022"/>
      <c r="AH24" s="1022"/>
      <c r="AI24" s="1022"/>
      <c r="AJ24" s="1023"/>
      <c r="AK24" s="855" t="s">
        <v>582</v>
      </c>
      <c r="AL24" s="856"/>
      <c r="AM24" s="856"/>
      <c r="AN24" s="856"/>
      <c r="AO24" s="856"/>
      <c r="AP24" s="856"/>
      <c r="AQ24" s="856"/>
      <c r="AR24" s="856"/>
      <c r="AS24" s="856"/>
      <c r="AT24" s="856"/>
      <c r="AU24" s="856"/>
      <c r="AV24" s="856"/>
      <c r="AW24" s="856"/>
      <c r="AX24" s="858"/>
    </row>
    <row r="25" spans="3:50" ht="16.95" customHeight="1">
      <c r="C25" s="811"/>
      <c r="D25" s="812"/>
      <c r="E25" s="796"/>
      <c r="F25" s="797"/>
      <c r="G25" s="859"/>
      <c r="H25" s="860"/>
      <c r="I25" s="813"/>
      <c r="J25" s="814"/>
      <c r="K25" s="815">
        <v>302</v>
      </c>
      <c r="L25" s="288" t="s">
        <v>245</v>
      </c>
      <c r="M25" s="289" t="s">
        <v>583</v>
      </c>
      <c r="N25" s="818"/>
      <c r="O25" s="818"/>
      <c r="P25" s="818"/>
      <c r="Q25" s="818"/>
      <c r="R25" s="818"/>
      <c r="S25" s="818"/>
      <c r="T25" s="818"/>
      <c r="U25" s="818"/>
      <c r="V25" s="819"/>
      <c r="W25" s="820" t="s">
        <v>584</v>
      </c>
      <c r="X25" s="821"/>
      <c r="Y25" s="821"/>
      <c r="Z25" s="821"/>
      <c r="AA25" s="821"/>
      <c r="AB25" s="821"/>
      <c r="AC25" s="821"/>
      <c r="AD25" s="821"/>
      <c r="AE25" s="821"/>
      <c r="AF25" s="821"/>
      <c r="AG25" s="821"/>
      <c r="AH25" s="821"/>
      <c r="AI25" s="821"/>
      <c r="AJ25" s="822"/>
      <c r="AK25" s="820" t="s">
        <v>585</v>
      </c>
      <c r="AL25" s="821"/>
      <c r="AM25" s="821"/>
      <c r="AN25" s="821"/>
      <c r="AO25" s="821"/>
      <c r="AP25" s="821"/>
      <c r="AQ25" s="821"/>
      <c r="AR25" s="821"/>
      <c r="AS25" s="821"/>
      <c r="AT25" s="821"/>
      <c r="AU25" s="821"/>
      <c r="AV25" s="821"/>
      <c r="AW25" s="821"/>
      <c r="AX25" s="823"/>
    </row>
    <row r="26" spans="3:50" ht="28.5" customHeight="1">
      <c r="C26" s="811"/>
      <c r="D26" s="812"/>
      <c r="E26" s="796"/>
      <c r="F26" s="797"/>
      <c r="G26" s="859"/>
      <c r="H26" s="860"/>
      <c r="I26" s="813"/>
      <c r="J26" s="814"/>
      <c r="K26" s="815">
        <v>303</v>
      </c>
      <c r="L26" s="288" t="s">
        <v>369</v>
      </c>
      <c r="M26" s="289" t="s">
        <v>586</v>
      </c>
      <c r="N26" s="818"/>
      <c r="O26" s="818"/>
      <c r="P26" s="818"/>
      <c r="Q26" s="818"/>
      <c r="R26" s="818"/>
      <c r="S26" s="818"/>
      <c r="T26" s="818"/>
      <c r="U26" s="818"/>
      <c r="V26" s="819"/>
      <c r="W26" s="1014" t="s">
        <v>587</v>
      </c>
      <c r="X26" s="1015"/>
      <c r="Y26" s="1015"/>
      <c r="Z26" s="1015"/>
      <c r="AA26" s="1015"/>
      <c r="AB26" s="1015"/>
      <c r="AC26" s="1015"/>
      <c r="AD26" s="1015"/>
      <c r="AE26" s="1015"/>
      <c r="AF26" s="1015"/>
      <c r="AG26" s="1015"/>
      <c r="AH26" s="1015"/>
      <c r="AI26" s="1015"/>
      <c r="AJ26" s="1016"/>
      <c r="AK26" s="1017"/>
      <c r="AL26" s="824"/>
      <c r="AM26" s="824"/>
      <c r="AN26" s="824"/>
      <c r="AO26" s="824"/>
      <c r="AP26" s="824"/>
      <c r="AQ26" s="824"/>
      <c r="AR26" s="824"/>
      <c r="AS26" s="824"/>
      <c r="AT26" s="824"/>
      <c r="AU26" s="824"/>
      <c r="AV26" s="824"/>
      <c r="AW26" s="824"/>
      <c r="AX26" s="825"/>
    </row>
    <row r="27" spans="3:50" ht="16.95" customHeight="1">
      <c r="C27" s="811"/>
      <c r="D27" s="812"/>
      <c r="E27" s="796"/>
      <c r="F27" s="797"/>
      <c r="G27" s="859"/>
      <c r="H27" s="860"/>
      <c r="I27" s="813"/>
      <c r="J27" s="814"/>
      <c r="K27" s="815">
        <v>304</v>
      </c>
      <c r="L27" s="1024"/>
      <c r="M27" s="817"/>
      <c r="N27" s="818"/>
      <c r="O27" s="818"/>
      <c r="P27" s="818"/>
      <c r="Q27" s="818"/>
      <c r="R27" s="818"/>
      <c r="S27" s="818"/>
      <c r="T27" s="818"/>
      <c r="U27" s="818"/>
      <c r="V27" s="819"/>
      <c r="W27" s="820"/>
      <c r="X27" s="821"/>
      <c r="Y27" s="821"/>
      <c r="Z27" s="821"/>
      <c r="AA27" s="821"/>
      <c r="AB27" s="821"/>
      <c r="AC27" s="821"/>
      <c r="AD27" s="821"/>
      <c r="AE27" s="821"/>
      <c r="AF27" s="821"/>
      <c r="AG27" s="821"/>
      <c r="AH27" s="821"/>
      <c r="AI27" s="821"/>
      <c r="AJ27" s="822"/>
      <c r="AK27" s="820"/>
      <c r="AL27" s="826"/>
      <c r="AM27" s="826"/>
      <c r="AN27" s="826"/>
      <c r="AO27" s="826"/>
      <c r="AP27" s="826"/>
      <c r="AQ27" s="826"/>
      <c r="AR27" s="826"/>
      <c r="AS27" s="826"/>
      <c r="AT27" s="826"/>
      <c r="AU27" s="826"/>
      <c r="AV27" s="826"/>
      <c r="AW27" s="826"/>
      <c r="AX27" s="827"/>
    </row>
    <row r="28" spans="3:50" ht="16.95" customHeight="1">
      <c r="C28" s="811"/>
      <c r="D28" s="812"/>
      <c r="E28" s="796"/>
      <c r="F28" s="797"/>
      <c r="G28" s="859"/>
      <c r="H28" s="860"/>
      <c r="I28" s="834"/>
      <c r="J28" s="835"/>
      <c r="K28" s="863"/>
      <c r="L28" s="869"/>
      <c r="M28" s="865"/>
      <c r="N28" s="836"/>
      <c r="O28" s="836"/>
      <c r="P28" s="836"/>
      <c r="Q28" s="836"/>
      <c r="R28" s="836"/>
      <c r="S28" s="836"/>
      <c r="T28" s="836"/>
      <c r="U28" s="836"/>
      <c r="V28" s="837"/>
      <c r="W28" s="838"/>
      <c r="X28" s="839"/>
      <c r="Y28" s="839"/>
      <c r="Z28" s="839"/>
      <c r="AA28" s="839"/>
      <c r="AB28" s="839"/>
      <c r="AC28" s="839"/>
      <c r="AD28" s="839"/>
      <c r="AE28" s="839"/>
      <c r="AF28" s="839"/>
      <c r="AG28" s="839"/>
      <c r="AH28" s="839"/>
      <c r="AI28" s="839"/>
      <c r="AJ28" s="840"/>
      <c r="AK28" s="838"/>
      <c r="AL28" s="839"/>
      <c r="AM28" s="839"/>
      <c r="AN28" s="839"/>
      <c r="AO28" s="839"/>
      <c r="AP28" s="839"/>
      <c r="AQ28" s="839"/>
      <c r="AR28" s="839"/>
      <c r="AS28" s="839"/>
      <c r="AT28" s="839"/>
      <c r="AU28" s="839"/>
      <c r="AV28" s="839"/>
      <c r="AW28" s="839"/>
      <c r="AX28" s="841"/>
    </row>
    <row r="29" spans="3:50" ht="16.95" customHeight="1">
      <c r="C29" s="811"/>
      <c r="D29" s="812"/>
      <c r="E29" s="796"/>
      <c r="F29" s="797"/>
      <c r="G29" s="859"/>
      <c r="H29" s="860"/>
      <c r="I29" s="848" t="s">
        <v>267</v>
      </c>
      <c r="J29" s="849"/>
      <c r="K29" s="850">
        <v>401</v>
      </c>
      <c r="L29" s="851" t="s">
        <v>245</v>
      </c>
      <c r="M29" s="852" t="s">
        <v>588</v>
      </c>
      <c r="N29" s="853"/>
      <c r="O29" s="853"/>
      <c r="P29" s="853"/>
      <c r="Q29" s="853"/>
      <c r="R29" s="853"/>
      <c r="S29" s="853"/>
      <c r="T29" s="853"/>
      <c r="U29" s="853"/>
      <c r="V29" s="854"/>
      <c r="W29" s="855" t="s">
        <v>589</v>
      </c>
      <c r="X29" s="856"/>
      <c r="Y29" s="856"/>
      <c r="Z29" s="856"/>
      <c r="AA29" s="856"/>
      <c r="AB29" s="856"/>
      <c r="AC29" s="856"/>
      <c r="AD29" s="856"/>
      <c r="AE29" s="856"/>
      <c r="AF29" s="856"/>
      <c r="AG29" s="856"/>
      <c r="AH29" s="856"/>
      <c r="AI29" s="856"/>
      <c r="AJ29" s="857"/>
      <c r="AK29" s="855"/>
      <c r="AL29" s="1025"/>
      <c r="AM29" s="1025"/>
      <c r="AN29" s="1025"/>
      <c r="AO29" s="1025"/>
      <c r="AP29" s="1025"/>
      <c r="AQ29" s="1025"/>
      <c r="AR29" s="1025"/>
      <c r="AS29" s="1025"/>
      <c r="AT29" s="1025"/>
      <c r="AU29" s="1025"/>
      <c r="AV29" s="1025"/>
      <c r="AW29" s="1025"/>
      <c r="AX29" s="1026"/>
    </row>
    <row r="30" spans="3:50" ht="16.95" customHeight="1">
      <c r="C30" s="811"/>
      <c r="D30" s="812"/>
      <c r="E30" s="796"/>
      <c r="F30" s="797"/>
      <c r="G30" s="859"/>
      <c r="H30" s="860"/>
      <c r="I30" s="813"/>
      <c r="J30" s="814"/>
      <c r="K30" s="815">
        <v>402</v>
      </c>
      <c r="L30" s="816"/>
      <c r="M30" s="817"/>
      <c r="N30" s="818"/>
      <c r="O30" s="818"/>
      <c r="P30" s="818"/>
      <c r="Q30" s="818"/>
      <c r="R30" s="818"/>
      <c r="S30" s="818"/>
      <c r="T30" s="818"/>
      <c r="U30" s="818"/>
      <c r="V30" s="819"/>
      <c r="W30" s="820"/>
      <c r="X30" s="821"/>
      <c r="Y30" s="821"/>
      <c r="Z30" s="821"/>
      <c r="AA30" s="821"/>
      <c r="AB30" s="821"/>
      <c r="AC30" s="821"/>
      <c r="AD30" s="821"/>
      <c r="AE30" s="821"/>
      <c r="AF30" s="821"/>
      <c r="AG30" s="821"/>
      <c r="AH30" s="821"/>
      <c r="AI30" s="821"/>
      <c r="AJ30" s="822"/>
      <c r="AK30" s="820"/>
      <c r="AL30" s="821"/>
      <c r="AM30" s="821"/>
      <c r="AN30" s="821"/>
      <c r="AO30" s="821"/>
      <c r="AP30" s="821"/>
      <c r="AQ30" s="821"/>
      <c r="AR30" s="821"/>
      <c r="AS30" s="821"/>
      <c r="AT30" s="821"/>
      <c r="AU30" s="821"/>
      <c r="AV30" s="821"/>
      <c r="AW30" s="821"/>
      <c r="AX30" s="823"/>
    </row>
    <row r="31" spans="3:50" ht="16.95" customHeight="1">
      <c r="C31" s="811"/>
      <c r="D31" s="812"/>
      <c r="E31" s="796"/>
      <c r="F31" s="797"/>
      <c r="G31" s="859"/>
      <c r="H31" s="860"/>
      <c r="I31" s="813"/>
      <c r="J31" s="814"/>
      <c r="K31" s="815">
        <v>403</v>
      </c>
      <c r="L31" s="816"/>
      <c r="M31" s="817"/>
      <c r="N31" s="818"/>
      <c r="O31" s="818"/>
      <c r="P31" s="818"/>
      <c r="Q31" s="818"/>
      <c r="R31" s="818"/>
      <c r="S31" s="818"/>
      <c r="T31" s="818"/>
      <c r="U31" s="818"/>
      <c r="V31" s="819"/>
      <c r="W31" s="820"/>
      <c r="X31" s="821"/>
      <c r="Y31" s="821"/>
      <c r="Z31" s="821"/>
      <c r="AA31" s="821"/>
      <c r="AB31" s="821"/>
      <c r="AC31" s="821"/>
      <c r="AD31" s="821"/>
      <c r="AE31" s="821"/>
      <c r="AF31" s="821"/>
      <c r="AG31" s="821"/>
      <c r="AH31" s="821"/>
      <c r="AI31" s="821"/>
      <c r="AJ31" s="822"/>
      <c r="AK31" s="820"/>
      <c r="AL31" s="821"/>
      <c r="AM31" s="821"/>
      <c r="AN31" s="821"/>
      <c r="AO31" s="821"/>
      <c r="AP31" s="821"/>
      <c r="AQ31" s="821"/>
      <c r="AR31" s="821"/>
      <c r="AS31" s="821"/>
      <c r="AT31" s="821"/>
      <c r="AU31" s="821"/>
      <c r="AV31" s="821"/>
      <c r="AW31" s="821"/>
      <c r="AX31" s="823"/>
    </row>
    <row r="32" spans="3:50" ht="16.95" customHeight="1">
      <c r="C32" s="811"/>
      <c r="D32" s="812"/>
      <c r="E32" s="796"/>
      <c r="F32" s="797"/>
      <c r="G32" s="859"/>
      <c r="H32" s="860"/>
      <c r="I32" s="813"/>
      <c r="J32" s="814"/>
      <c r="K32" s="815">
        <v>404</v>
      </c>
      <c r="L32" s="816"/>
      <c r="M32" s="817"/>
      <c r="N32" s="818"/>
      <c r="O32" s="818"/>
      <c r="P32" s="818"/>
      <c r="Q32" s="818"/>
      <c r="R32" s="818"/>
      <c r="S32" s="818"/>
      <c r="T32" s="818"/>
      <c r="U32" s="818"/>
      <c r="V32" s="819"/>
      <c r="W32" s="820"/>
      <c r="X32" s="821"/>
      <c r="Y32" s="821"/>
      <c r="Z32" s="821"/>
      <c r="AA32" s="821"/>
      <c r="AB32" s="821"/>
      <c r="AC32" s="821"/>
      <c r="AD32" s="821"/>
      <c r="AE32" s="821"/>
      <c r="AF32" s="821"/>
      <c r="AG32" s="821"/>
      <c r="AH32" s="821"/>
      <c r="AI32" s="821"/>
      <c r="AJ32" s="822"/>
      <c r="AK32" s="820"/>
      <c r="AL32" s="821"/>
      <c r="AM32" s="821"/>
      <c r="AN32" s="821"/>
      <c r="AO32" s="821"/>
      <c r="AP32" s="821"/>
      <c r="AQ32" s="821"/>
      <c r="AR32" s="821"/>
      <c r="AS32" s="821"/>
      <c r="AT32" s="821"/>
      <c r="AU32" s="821"/>
      <c r="AV32" s="821"/>
      <c r="AW32" s="821"/>
      <c r="AX32" s="823"/>
    </row>
    <row r="33" spans="3:50" ht="16.95" customHeight="1" thickBot="1">
      <c r="C33" s="870"/>
      <c r="D33" s="871"/>
      <c r="E33" s="872"/>
      <c r="F33" s="873"/>
      <c r="G33" s="874"/>
      <c r="H33" s="875"/>
      <c r="I33" s="876"/>
      <c r="J33" s="877"/>
      <c r="K33" s="878"/>
      <c r="L33" s="879"/>
      <c r="M33" s="880"/>
      <c r="N33" s="881"/>
      <c r="O33" s="881"/>
      <c r="P33" s="881"/>
      <c r="Q33" s="881"/>
      <c r="R33" s="881"/>
      <c r="S33" s="881"/>
      <c r="T33" s="881"/>
      <c r="U33" s="881"/>
      <c r="V33" s="882"/>
      <c r="W33" s="883"/>
      <c r="X33" s="884"/>
      <c r="Y33" s="884"/>
      <c r="Z33" s="884"/>
      <c r="AA33" s="884"/>
      <c r="AB33" s="884"/>
      <c r="AC33" s="884"/>
      <c r="AD33" s="884"/>
      <c r="AE33" s="884"/>
      <c r="AF33" s="884"/>
      <c r="AG33" s="884"/>
      <c r="AH33" s="884"/>
      <c r="AI33" s="884"/>
      <c r="AJ33" s="885"/>
      <c r="AK33" s="880"/>
      <c r="AL33" s="881"/>
      <c r="AM33" s="881"/>
      <c r="AN33" s="881"/>
      <c r="AO33" s="881"/>
      <c r="AP33" s="881"/>
      <c r="AQ33" s="881"/>
      <c r="AR33" s="881"/>
      <c r="AS33" s="881"/>
      <c r="AT33" s="881"/>
      <c r="AU33" s="881"/>
      <c r="AV33" s="881"/>
      <c r="AW33" s="881"/>
      <c r="AX33" s="886"/>
    </row>
    <row r="34" spans="3:50" ht="8.5500000000000007" customHeight="1" thickBot="1">
      <c r="W34" s="887"/>
      <c r="X34" s="887"/>
      <c r="Y34" s="887"/>
      <c r="Z34" s="887"/>
      <c r="AA34" s="887"/>
      <c r="AB34" s="887"/>
      <c r="AC34" s="887"/>
      <c r="AD34" s="887"/>
      <c r="AE34" s="887"/>
      <c r="AF34" s="887"/>
    </row>
    <row r="35" spans="3:50" ht="27.45" customHeight="1">
      <c r="C35" s="888" t="s">
        <v>276</v>
      </c>
      <c r="D35" s="889"/>
      <c r="E35" s="664" t="s">
        <v>277</v>
      </c>
      <c r="F35" s="605"/>
      <c r="G35" s="605"/>
      <c r="H35" s="605"/>
      <c r="I35" s="605"/>
      <c r="J35" s="605"/>
      <c r="K35" s="890" t="s">
        <v>278</v>
      </c>
      <c r="L35" s="891"/>
      <c r="M35" s="891"/>
      <c r="N35" s="892"/>
      <c r="O35" s="893" t="s">
        <v>279</v>
      </c>
      <c r="P35" s="893"/>
      <c r="Q35" s="893"/>
      <c r="R35" s="893"/>
      <c r="S35" s="893"/>
      <c r="T35" s="893"/>
      <c r="U35" s="893"/>
      <c r="V35" s="893"/>
      <c r="W35" s="893"/>
      <c r="X35" s="893"/>
      <c r="Y35" s="893"/>
      <c r="Z35" s="893"/>
      <c r="AA35" s="893"/>
      <c r="AB35" s="893"/>
      <c r="AC35" s="893"/>
      <c r="AD35" s="893"/>
      <c r="AE35" s="893"/>
      <c r="AF35" s="893"/>
      <c r="AG35" s="893"/>
      <c r="AH35" s="893"/>
      <c r="AI35" s="893"/>
      <c r="AJ35" s="893"/>
      <c r="AK35" s="893"/>
      <c r="AL35" s="893"/>
      <c r="AM35" s="893"/>
      <c r="AN35" s="893"/>
      <c r="AO35" s="893"/>
      <c r="AP35" s="894"/>
      <c r="AQ35" s="895" t="s">
        <v>280</v>
      </c>
      <c r="AR35" s="896"/>
      <c r="AS35" s="896"/>
      <c r="AT35" s="896"/>
      <c r="AU35" s="896"/>
      <c r="AV35" s="896"/>
      <c r="AW35" s="896"/>
      <c r="AX35" s="897"/>
    </row>
    <row r="36" spans="3:50" ht="27.45" customHeight="1">
      <c r="C36" s="898"/>
      <c r="D36" s="899"/>
      <c r="E36" s="745" t="s">
        <v>533</v>
      </c>
      <c r="F36" s="746"/>
      <c r="G36" s="749" t="s">
        <v>534</v>
      </c>
      <c r="H36" s="746"/>
      <c r="I36" s="900" t="s">
        <v>415</v>
      </c>
      <c r="J36" s="901"/>
      <c r="K36" s="745"/>
      <c r="L36" s="746"/>
      <c r="M36" s="749"/>
      <c r="N36" s="753"/>
      <c r="O36" s="902">
        <v>101</v>
      </c>
      <c r="P36" s="903">
        <v>102</v>
      </c>
      <c r="Q36" s="903">
        <v>103</v>
      </c>
      <c r="R36" s="903">
        <v>104</v>
      </c>
      <c r="S36" s="903">
        <v>105</v>
      </c>
      <c r="T36" s="903">
        <v>106</v>
      </c>
      <c r="U36" s="903">
        <v>107</v>
      </c>
      <c r="V36" s="903">
        <v>108</v>
      </c>
      <c r="W36" s="905"/>
      <c r="X36" s="904">
        <v>201</v>
      </c>
      <c r="Y36" s="903">
        <v>202</v>
      </c>
      <c r="Z36" s="903">
        <v>203</v>
      </c>
      <c r="AA36" s="903">
        <v>204</v>
      </c>
      <c r="AB36" s="903">
        <v>205</v>
      </c>
      <c r="AC36" s="903">
        <v>206</v>
      </c>
      <c r="AD36" s="903">
        <v>207</v>
      </c>
      <c r="AE36" s="903">
        <v>208</v>
      </c>
      <c r="AF36" s="905"/>
      <c r="AG36" s="904">
        <v>301</v>
      </c>
      <c r="AH36" s="903">
        <v>302</v>
      </c>
      <c r="AI36" s="903">
        <v>303</v>
      </c>
      <c r="AJ36" s="903">
        <v>304</v>
      </c>
      <c r="AK36" s="1027"/>
      <c r="AL36" s="904">
        <v>401</v>
      </c>
      <c r="AM36" s="903">
        <v>402</v>
      </c>
      <c r="AN36" s="903">
        <v>403</v>
      </c>
      <c r="AO36" s="903">
        <v>404</v>
      </c>
      <c r="AP36" s="906"/>
      <c r="AQ36" s="907"/>
      <c r="AR36" s="908"/>
      <c r="AS36" s="908"/>
      <c r="AT36" s="908"/>
      <c r="AU36" s="908"/>
      <c r="AV36" s="908"/>
      <c r="AW36" s="908"/>
      <c r="AX36" s="909"/>
    </row>
    <row r="37" spans="3:50" ht="27.45" customHeight="1" thickBot="1">
      <c r="C37" s="910"/>
      <c r="D37" s="911"/>
      <c r="E37" s="747"/>
      <c r="F37" s="748"/>
      <c r="G37" s="751"/>
      <c r="H37" s="748"/>
      <c r="I37" s="912"/>
      <c r="J37" s="913"/>
      <c r="K37" s="747"/>
      <c r="L37" s="748"/>
      <c r="M37" s="751"/>
      <c r="N37" s="754"/>
      <c r="O37" s="914"/>
      <c r="P37" s="915"/>
      <c r="Q37" s="915"/>
      <c r="R37" s="915"/>
      <c r="S37" s="915"/>
      <c r="T37" s="915"/>
      <c r="U37" s="915"/>
      <c r="V37" s="915"/>
      <c r="W37" s="917"/>
      <c r="X37" s="916"/>
      <c r="Y37" s="915"/>
      <c r="Z37" s="915"/>
      <c r="AA37" s="915"/>
      <c r="AB37" s="915"/>
      <c r="AC37" s="915"/>
      <c r="AD37" s="915"/>
      <c r="AE37" s="915"/>
      <c r="AF37" s="917"/>
      <c r="AG37" s="916"/>
      <c r="AH37" s="915"/>
      <c r="AI37" s="915"/>
      <c r="AJ37" s="915"/>
      <c r="AK37" s="1028"/>
      <c r="AL37" s="916"/>
      <c r="AM37" s="915"/>
      <c r="AN37" s="915"/>
      <c r="AO37" s="915"/>
      <c r="AP37" s="918"/>
      <c r="AQ37" s="919"/>
      <c r="AR37" s="920"/>
      <c r="AS37" s="920"/>
      <c r="AT37" s="920"/>
      <c r="AU37" s="920"/>
      <c r="AV37" s="920"/>
      <c r="AW37" s="920"/>
      <c r="AX37" s="921"/>
    </row>
    <row r="38" spans="3:50" ht="25.95" customHeight="1" thickTop="1">
      <c r="C38" s="1029" t="s">
        <v>590</v>
      </c>
      <c r="D38" s="1030"/>
      <c r="E38" s="1031" t="s">
        <v>413</v>
      </c>
      <c r="F38" s="1032"/>
      <c r="G38" s="926" t="s">
        <v>414</v>
      </c>
      <c r="H38" s="927"/>
      <c r="I38" s="1033" t="s">
        <v>591</v>
      </c>
      <c r="J38" s="1034"/>
      <c r="K38" s="930"/>
      <c r="L38" s="931"/>
      <c r="M38" s="932"/>
      <c r="N38" s="933"/>
      <c r="O38" s="1035" t="s">
        <v>287</v>
      </c>
      <c r="P38" s="935" t="s">
        <v>287</v>
      </c>
      <c r="Q38" s="935" t="s">
        <v>287</v>
      </c>
      <c r="R38" s="935" t="s">
        <v>287</v>
      </c>
      <c r="S38" s="935" t="s">
        <v>287</v>
      </c>
      <c r="T38" s="935"/>
      <c r="U38" s="935"/>
      <c r="V38" s="935"/>
      <c r="W38" s="937"/>
      <c r="X38" s="936" t="s">
        <v>540</v>
      </c>
      <c r="Y38" s="935" t="s">
        <v>540</v>
      </c>
      <c r="Z38" s="935" t="s">
        <v>540</v>
      </c>
      <c r="AA38" s="935" t="s">
        <v>540</v>
      </c>
      <c r="AB38" s="935" t="s">
        <v>540</v>
      </c>
      <c r="AC38" s="935"/>
      <c r="AD38" s="935"/>
      <c r="AE38" s="935"/>
      <c r="AF38" s="937"/>
      <c r="AG38" s="936" t="s">
        <v>540</v>
      </c>
      <c r="AH38" s="935" t="s">
        <v>540</v>
      </c>
      <c r="AI38" s="935" t="s">
        <v>540</v>
      </c>
      <c r="AJ38" s="935"/>
      <c r="AK38" s="937"/>
      <c r="AL38" s="936"/>
      <c r="AM38" s="935"/>
      <c r="AN38" s="935"/>
      <c r="AO38" s="935"/>
      <c r="AP38" s="938"/>
      <c r="AQ38" s="939"/>
      <c r="AR38" s="940"/>
      <c r="AS38" s="940"/>
      <c r="AT38" s="940"/>
      <c r="AU38" s="940"/>
      <c r="AV38" s="940"/>
      <c r="AW38" s="940"/>
      <c r="AX38" s="941"/>
    </row>
    <row r="39" spans="3:50" ht="25.95" customHeight="1">
      <c r="C39" s="1036"/>
      <c r="D39" s="1037"/>
      <c r="E39" s="982"/>
      <c r="F39" s="983"/>
      <c r="G39" s="721" t="s">
        <v>592</v>
      </c>
      <c r="H39" s="722"/>
      <c r="I39" s="946" t="s">
        <v>593</v>
      </c>
      <c r="J39" s="1038"/>
      <c r="K39" s="948"/>
      <c r="L39" s="949"/>
      <c r="M39" s="950"/>
      <c r="N39" s="951"/>
      <c r="O39" s="1039" t="s">
        <v>287</v>
      </c>
      <c r="P39" s="953" t="s">
        <v>540</v>
      </c>
      <c r="Q39" s="953" t="s">
        <v>540</v>
      </c>
      <c r="R39" s="953" t="s">
        <v>540</v>
      </c>
      <c r="S39" s="953" t="s">
        <v>540</v>
      </c>
      <c r="T39" s="953"/>
      <c r="U39" s="953"/>
      <c r="V39" s="953"/>
      <c r="W39" s="955"/>
      <c r="X39" s="954" t="s">
        <v>540</v>
      </c>
      <c r="Y39" s="953" t="s">
        <v>540</v>
      </c>
      <c r="Z39" s="953" t="s">
        <v>540</v>
      </c>
      <c r="AA39" s="953" t="s">
        <v>540</v>
      </c>
      <c r="AB39" s="953" t="s">
        <v>540</v>
      </c>
      <c r="AC39" s="953"/>
      <c r="AD39" s="953"/>
      <c r="AE39" s="953"/>
      <c r="AF39" s="955"/>
      <c r="AG39" s="954" t="s">
        <v>540</v>
      </c>
      <c r="AH39" s="953" t="s">
        <v>540</v>
      </c>
      <c r="AI39" s="953" t="s">
        <v>287</v>
      </c>
      <c r="AJ39" s="953"/>
      <c r="AK39" s="955"/>
      <c r="AL39" s="954"/>
      <c r="AM39" s="953"/>
      <c r="AN39" s="953"/>
      <c r="AO39" s="953"/>
      <c r="AP39" s="956"/>
      <c r="AQ39" s="957"/>
      <c r="AR39" s="958"/>
      <c r="AS39" s="958"/>
      <c r="AT39" s="958"/>
      <c r="AU39" s="958"/>
      <c r="AV39" s="958"/>
      <c r="AW39" s="958"/>
      <c r="AX39" s="959"/>
    </row>
    <row r="40" spans="3:50" ht="25.95" customHeight="1">
      <c r="C40" s="1036"/>
      <c r="D40" s="1037"/>
      <c r="E40" s="982"/>
      <c r="F40" s="983"/>
      <c r="G40" s="721" t="s">
        <v>594</v>
      </c>
      <c r="H40" s="722"/>
      <c r="I40" s="946"/>
      <c r="J40" s="1038"/>
      <c r="K40" s="948"/>
      <c r="L40" s="949"/>
      <c r="M40" s="950"/>
      <c r="N40" s="951"/>
      <c r="O40" s="1039" t="s">
        <v>287</v>
      </c>
      <c r="P40" s="953" t="s">
        <v>540</v>
      </c>
      <c r="Q40" s="953" t="s">
        <v>540</v>
      </c>
      <c r="R40" s="953" t="s">
        <v>540</v>
      </c>
      <c r="S40" s="953" t="s">
        <v>287</v>
      </c>
      <c r="T40" s="953"/>
      <c r="U40" s="953"/>
      <c r="V40" s="953"/>
      <c r="W40" s="955"/>
      <c r="X40" s="954" t="s">
        <v>287</v>
      </c>
      <c r="Y40" s="953" t="s">
        <v>540</v>
      </c>
      <c r="Z40" s="953" t="s">
        <v>287</v>
      </c>
      <c r="AA40" s="953" t="s">
        <v>287</v>
      </c>
      <c r="AB40" s="953" t="s">
        <v>540</v>
      </c>
      <c r="AC40" s="953"/>
      <c r="AD40" s="953"/>
      <c r="AE40" s="953"/>
      <c r="AF40" s="955"/>
      <c r="AG40" s="954" t="s">
        <v>540</v>
      </c>
      <c r="AH40" s="953" t="s">
        <v>540</v>
      </c>
      <c r="AI40" s="953" t="s">
        <v>540</v>
      </c>
      <c r="AJ40" s="953"/>
      <c r="AK40" s="955"/>
      <c r="AL40" s="954"/>
      <c r="AM40" s="953"/>
      <c r="AN40" s="953"/>
      <c r="AO40" s="953"/>
      <c r="AP40" s="956"/>
      <c r="AQ40" s="957"/>
      <c r="AR40" s="958"/>
      <c r="AS40" s="958"/>
      <c r="AT40" s="958"/>
      <c r="AU40" s="958"/>
      <c r="AV40" s="958"/>
      <c r="AW40" s="958"/>
      <c r="AX40" s="959"/>
    </row>
    <row r="41" spans="3:50" ht="25.95" customHeight="1">
      <c r="C41" s="1036"/>
      <c r="D41" s="1037"/>
      <c r="E41" s="982"/>
      <c r="F41" s="983"/>
      <c r="G41" s="721" t="s">
        <v>595</v>
      </c>
      <c r="H41" s="722"/>
      <c r="I41" s="946"/>
      <c r="J41" s="1038"/>
      <c r="K41" s="948"/>
      <c r="L41" s="949"/>
      <c r="M41" s="950"/>
      <c r="N41" s="951"/>
      <c r="O41" s="1039" t="s">
        <v>287</v>
      </c>
      <c r="P41" s="953" t="s">
        <v>540</v>
      </c>
      <c r="Q41" s="953" t="s">
        <v>540</v>
      </c>
      <c r="R41" s="953" t="s">
        <v>540</v>
      </c>
      <c r="S41" s="953" t="s">
        <v>287</v>
      </c>
      <c r="T41" s="953"/>
      <c r="U41" s="953"/>
      <c r="V41" s="953"/>
      <c r="W41" s="955"/>
      <c r="X41" s="954" t="s">
        <v>287</v>
      </c>
      <c r="Y41" s="953" t="s">
        <v>540</v>
      </c>
      <c r="Z41" s="953" t="s">
        <v>287</v>
      </c>
      <c r="AA41" s="953" t="s">
        <v>287</v>
      </c>
      <c r="AB41" s="953" t="s">
        <v>540</v>
      </c>
      <c r="AC41" s="953"/>
      <c r="AD41" s="953"/>
      <c r="AE41" s="953"/>
      <c r="AF41" s="955"/>
      <c r="AG41" s="954" t="s">
        <v>540</v>
      </c>
      <c r="AH41" s="953" t="s">
        <v>540</v>
      </c>
      <c r="AI41" s="953" t="s">
        <v>540</v>
      </c>
      <c r="AJ41" s="953"/>
      <c r="AK41" s="955"/>
      <c r="AL41" s="954"/>
      <c r="AM41" s="953"/>
      <c r="AN41" s="953"/>
      <c r="AO41" s="953"/>
      <c r="AP41" s="956"/>
      <c r="AQ41" s="957"/>
      <c r="AR41" s="958"/>
      <c r="AS41" s="958"/>
      <c r="AT41" s="958"/>
      <c r="AU41" s="958"/>
      <c r="AV41" s="958"/>
      <c r="AW41" s="958"/>
      <c r="AX41" s="959"/>
    </row>
    <row r="42" spans="3:50" ht="25.95" customHeight="1">
      <c r="C42" s="1036"/>
      <c r="D42" s="1037"/>
      <c r="E42" s="982"/>
      <c r="F42" s="983"/>
      <c r="G42" s="721" t="s">
        <v>596</v>
      </c>
      <c r="H42" s="722"/>
      <c r="I42" s="946"/>
      <c r="J42" s="1038"/>
      <c r="K42" s="948"/>
      <c r="L42" s="949"/>
      <c r="M42" s="950"/>
      <c r="N42" s="951"/>
      <c r="O42" s="1039" t="s">
        <v>287</v>
      </c>
      <c r="P42" s="953" t="s">
        <v>540</v>
      </c>
      <c r="Q42" s="953" t="s">
        <v>287</v>
      </c>
      <c r="R42" s="953" t="s">
        <v>540</v>
      </c>
      <c r="S42" s="953" t="s">
        <v>540</v>
      </c>
      <c r="T42" s="953"/>
      <c r="U42" s="953"/>
      <c r="V42" s="953"/>
      <c r="W42" s="955"/>
      <c r="X42" s="954" t="s">
        <v>540</v>
      </c>
      <c r="Y42" s="953" t="s">
        <v>287</v>
      </c>
      <c r="Z42" s="953" t="s">
        <v>540</v>
      </c>
      <c r="AA42" s="953" t="s">
        <v>540</v>
      </c>
      <c r="AB42" s="953" t="s">
        <v>540</v>
      </c>
      <c r="AC42" s="953"/>
      <c r="AD42" s="953"/>
      <c r="AE42" s="953"/>
      <c r="AF42" s="955"/>
      <c r="AG42" s="954" t="s">
        <v>540</v>
      </c>
      <c r="AH42" s="953" t="s">
        <v>540</v>
      </c>
      <c r="AI42" s="953" t="s">
        <v>540</v>
      </c>
      <c r="AJ42" s="953"/>
      <c r="AK42" s="955"/>
      <c r="AL42" s="954"/>
      <c r="AM42" s="953"/>
      <c r="AN42" s="953"/>
      <c r="AO42" s="953"/>
      <c r="AP42" s="956"/>
      <c r="AQ42" s="957"/>
      <c r="AR42" s="958"/>
      <c r="AS42" s="958"/>
      <c r="AT42" s="958"/>
      <c r="AU42" s="958"/>
      <c r="AV42" s="958"/>
      <c r="AW42" s="958"/>
      <c r="AX42" s="959"/>
    </row>
    <row r="43" spans="3:50" ht="25.95" customHeight="1">
      <c r="C43" s="1036"/>
      <c r="D43" s="1037"/>
      <c r="E43" s="982"/>
      <c r="F43" s="983"/>
      <c r="G43" s="721" t="s">
        <v>597</v>
      </c>
      <c r="H43" s="722"/>
      <c r="I43" s="946"/>
      <c r="J43" s="1038"/>
      <c r="K43" s="948"/>
      <c r="L43" s="949"/>
      <c r="M43" s="950"/>
      <c r="N43" s="951"/>
      <c r="O43" s="1039" t="s">
        <v>287</v>
      </c>
      <c r="P43" s="953" t="s">
        <v>540</v>
      </c>
      <c r="Q43" s="953" t="s">
        <v>287</v>
      </c>
      <c r="R43" s="953" t="s">
        <v>540</v>
      </c>
      <c r="S43" s="953" t="s">
        <v>540</v>
      </c>
      <c r="T43" s="953"/>
      <c r="U43" s="953"/>
      <c r="V43" s="953"/>
      <c r="W43" s="955"/>
      <c r="X43" s="954" t="s">
        <v>540</v>
      </c>
      <c r="Y43" s="953" t="s">
        <v>287</v>
      </c>
      <c r="Z43" s="953" t="s">
        <v>540</v>
      </c>
      <c r="AA43" s="953" t="s">
        <v>540</v>
      </c>
      <c r="AB43" s="953" t="s">
        <v>540</v>
      </c>
      <c r="AC43" s="953"/>
      <c r="AD43" s="953"/>
      <c r="AE43" s="953"/>
      <c r="AF43" s="955"/>
      <c r="AG43" s="954" t="s">
        <v>540</v>
      </c>
      <c r="AH43" s="953" t="s">
        <v>540</v>
      </c>
      <c r="AI43" s="953" t="s">
        <v>540</v>
      </c>
      <c r="AJ43" s="953"/>
      <c r="AK43" s="955"/>
      <c r="AL43" s="954"/>
      <c r="AM43" s="953"/>
      <c r="AN43" s="953"/>
      <c r="AO43" s="953"/>
      <c r="AP43" s="956"/>
      <c r="AQ43" s="957"/>
      <c r="AR43" s="958"/>
      <c r="AS43" s="958"/>
      <c r="AT43" s="958"/>
      <c r="AU43" s="958"/>
      <c r="AV43" s="958"/>
      <c r="AW43" s="958"/>
      <c r="AX43" s="959"/>
    </row>
    <row r="44" spans="3:50" ht="25.95" customHeight="1">
      <c r="C44" s="1036"/>
      <c r="D44" s="1037"/>
      <c r="E44" s="982"/>
      <c r="F44" s="983"/>
      <c r="G44" s="721" t="s">
        <v>598</v>
      </c>
      <c r="H44" s="722"/>
      <c r="I44" s="946"/>
      <c r="J44" s="1038"/>
      <c r="K44" s="948"/>
      <c r="L44" s="949"/>
      <c r="M44" s="950"/>
      <c r="N44" s="951"/>
      <c r="O44" s="1039" t="s">
        <v>287</v>
      </c>
      <c r="P44" s="953" t="s">
        <v>287</v>
      </c>
      <c r="Q44" s="953" t="s">
        <v>287</v>
      </c>
      <c r="R44" s="953" t="s">
        <v>540</v>
      </c>
      <c r="S44" s="953" t="s">
        <v>540</v>
      </c>
      <c r="T44" s="953"/>
      <c r="U44" s="953"/>
      <c r="V44" s="953"/>
      <c r="W44" s="955"/>
      <c r="X44" s="954" t="s">
        <v>540</v>
      </c>
      <c r="Y44" s="953" t="s">
        <v>287</v>
      </c>
      <c r="Z44" s="953" t="s">
        <v>540</v>
      </c>
      <c r="AA44" s="953" t="s">
        <v>540</v>
      </c>
      <c r="AB44" s="953" t="s">
        <v>540</v>
      </c>
      <c r="AC44" s="953"/>
      <c r="AD44" s="953"/>
      <c r="AE44" s="953"/>
      <c r="AF44" s="955"/>
      <c r="AG44" s="954" t="s">
        <v>540</v>
      </c>
      <c r="AH44" s="953" t="s">
        <v>540</v>
      </c>
      <c r="AI44" s="953" t="s">
        <v>540</v>
      </c>
      <c r="AJ44" s="953"/>
      <c r="AK44" s="955"/>
      <c r="AL44" s="954"/>
      <c r="AM44" s="953"/>
      <c r="AN44" s="953"/>
      <c r="AO44" s="953"/>
      <c r="AP44" s="956"/>
      <c r="AQ44" s="968"/>
      <c r="AR44" s="969"/>
      <c r="AS44" s="969"/>
      <c r="AT44" s="969"/>
      <c r="AU44" s="969"/>
      <c r="AV44" s="969"/>
      <c r="AW44" s="969"/>
      <c r="AX44" s="970"/>
    </row>
    <row r="45" spans="3:50" ht="25.95" customHeight="1">
      <c r="C45" s="1036"/>
      <c r="D45" s="1037"/>
      <c r="E45" s="982"/>
      <c r="F45" s="983"/>
      <c r="G45" s="980" t="s">
        <v>599</v>
      </c>
      <c r="H45" s="981"/>
      <c r="I45" s="946"/>
      <c r="J45" s="1038"/>
      <c r="K45" s="948"/>
      <c r="L45" s="949"/>
      <c r="M45" s="950"/>
      <c r="N45" s="951"/>
      <c r="O45" s="1039" t="s">
        <v>287</v>
      </c>
      <c r="P45" s="953" t="s">
        <v>540</v>
      </c>
      <c r="Q45" s="953" t="s">
        <v>540</v>
      </c>
      <c r="R45" s="953" t="s">
        <v>540</v>
      </c>
      <c r="S45" s="953" t="s">
        <v>540</v>
      </c>
      <c r="T45" s="953"/>
      <c r="U45" s="953"/>
      <c r="V45" s="953"/>
      <c r="W45" s="955"/>
      <c r="X45" s="954" t="s">
        <v>540</v>
      </c>
      <c r="Y45" s="953" t="s">
        <v>287</v>
      </c>
      <c r="Z45" s="953" t="s">
        <v>540</v>
      </c>
      <c r="AA45" s="953" t="s">
        <v>540</v>
      </c>
      <c r="AB45" s="953" t="s">
        <v>540</v>
      </c>
      <c r="AC45" s="953"/>
      <c r="AD45" s="953"/>
      <c r="AE45" s="953"/>
      <c r="AF45" s="955"/>
      <c r="AG45" s="954" t="s">
        <v>540</v>
      </c>
      <c r="AH45" s="953" t="s">
        <v>540</v>
      </c>
      <c r="AI45" s="953" t="s">
        <v>540</v>
      </c>
      <c r="AJ45" s="953"/>
      <c r="AK45" s="955"/>
      <c r="AL45" s="954"/>
      <c r="AM45" s="953"/>
      <c r="AN45" s="953"/>
      <c r="AO45" s="953"/>
      <c r="AP45" s="956"/>
      <c r="AQ45" s="968"/>
      <c r="AR45" s="969"/>
      <c r="AS45" s="969"/>
      <c r="AT45" s="969"/>
      <c r="AU45" s="969"/>
      <c r="AV45" s="969"/>
      <c r="AW45" s="969"/>
      <c r="AX45" s="970"/>
    </row>
    <row r="46" spans="3:50" ht="25.95" customHeight="1">
      <c r="C46" s="1036"/>
      <c r="D46" s="1037"/>
      <c r="E46" s="982"/>
      <c r="F46" s="983"/>
      <c r="G46" s="721" t="s">
        <v>600</v>
      </c>
      <c r="H46" s="722"/>
      <c r="I46" s="946"/>
      <c r="J46" s="1038"/>
      <c r="K46" s="948"/>
      <c r="L46" s="949"/>
      <c r="M46" s="950"/>
      <c r="N46" s="951"/>
      <c r="O46" s="1039" t="s">
        <v>287</v>
      </c>
      <c r="P46" s="953" t="s">
        <v>540</v>
      </c>
      <c r="Q46" s="953" t="s">
        <v>287</v>
      </c>
      <c r="R46" s="953" t="s">
        <v>540</v>
      </c>
      <c r="S46" s="953" t="s">
        <v>540</v>
      </c>
      <c r="T46" s="953"/>
      <c r="U46" s="953"/>
      <c r="V46" s="953"/>
      <c r="W46" s="955"/>
      <c r="X46" s="954" t="s">
        <v>540</v>
      </c>
      <c r="Y46" s="953" t="s">
        <v>287</v>
      </c>
      <c r="Z46" s="953" t="s">
        <v>540</v>
      </c>
      <c r="AA46" s="953" t="s">
        <v>540</v>
      </c>
      <c r="AB46" s="953" t="s">
        <v>540</v>
      </c>
      <c r="AC46" s="953"/>
      <c r="AD46" s="953"/>
      <c r="AE46" s="953"/>
      <c r="AF46" s="955"/>
      <c r="AG46" s="954" t="s">
        <v>540</v>
      </c>
      <c r="AH46" s="953" t="s">
        <v>540</v>
      </c>
      <c r="AI46" s="953" t="s">
        <v>540</v>
      </c>
      <c r="AJ46" s="953"/>
      <c r="AK46" s="955"/>
      <c r="AL46" s="954"/>
      <c r="AM46" s="953"/>
      <c r="AN46" s="953"/>
      <c r="AO46" s="953"/>
      <c r="AP46" s="956"/>
      <c r="AQ46" s="968"/>
      <c r="AR46" s="969"/>
      <c r="AS46" s="969"/>
      <c r="AT46" s="969"/>
      <c r="AU46" s="969"/>
      <c r="AV46" s="969"/>
      <c r="AW46" s="969"/>
      <c r="AX46" s="970"/>
    </row>
    <row r="47" spans="3:50" ht="25.95" customHeight="1">
      <c r="C47" s="1036"/>
      <c r="D47" s="1037"/>
      <c r="E47" s="982"/>
      <c r="F47" s="983"/>
      <c r="G47" s="721" t="s">
        <v>601</v>
      </c>
      <c r="H47" s="722"/>
      <c r="I47" s="946"/>
      <c r="J47" s="1038"/>
      <c r="K47" s="948"/>
      <c r="L47" s="949"/>
      <c r="M47" s="950"/>
      <c r="N47" s="951"/>
      <c r="O47" s="1039" t="s">
        <v>287</v>
      </c>
      <c r="P47" s="953" t="s">
        <v>540</v>
      </c>
      <c r="Q47" s="953" t="s">
        <v>540</v>
      </c>
      <c r="R47" s="953" t="s">
        <v>540</v>
      </c>
      <c r="S47" s="953" t="s">
        <v>540</v>
      </c>
      <c r="T47" s="953"/>
      <c r="U47" s="953"/>
      <c r="V47" s="953"/>
      <c r="W47" s="955"/>
      <c r="X47" s="954" t="s">
        <v>540</v>
      </c>
      <c r="Y47" s="953" t="s">
        <v>287</v>
      </c>
      <c r="Z47" s="953" t="s">
        <v>540</v>
      </c>
      <c r="AA47" s="953" t="s">
        <v>540</v>
      </c>
      <c r="AB47" s="953" t="s">
        <v>540</v>
      </c>
      <c r="AC47" s="953"/>
      <c r="AD47" s="953"/>
      <c r="AE47" s="953"/>
      <c r="AF47" s="955"/>
      <c r="AG47" s="954" t="s">
        <v>540</v>
      </c>
      <c r="AH47" s="953" t="s">
        <v>540</v>
      </c>
      <c r="AI47" s="953" t="s">
        <v>540</v>
      </c>
      <c r="AJ47" s="953"/>
      <c r="AK47" s="955"/>
      <c r="AL47" s="954"/>
      <c r="AM47" s="953"/>
      <c r="AN47" s="953"/>
      <c r="AO47" s="953"/>
      <c r="AP47" s="956"/>
      <c r="AQ47" s="968"/>
      <c r="AR47" s="969"/>
      <c r="AS47" s="969"/>
      <c r="AT47" s="969"/>
      <c r="AU47" s="969"/>
      <c r="AV47" s="969"/>
      <c r="AW47" s="969"/>
      <c r="AX47" s="970"/>
    </row>
    <row r="48" spans="3:50" ht="25.95" customHeight="1">
      <c r="C48" s="1036"/>
      <c r="D48" s="1037"/>
      <c r="E48" s="982"/>
      <c r="F48" s="983"/>
      <c r="G48" s="721" t="s">
        <v>602</v>
      </c>
      <c r="H48" s="722"/>
      <c r="I48" s="946"/>
      <c r="J48" s="1038"/>
      <c r="K48" s="948"/>
      <c r="L48" s="949"/>
      <c r="M48" s="950"/>
      <c r="N48" s="951"/>
      <c r="O48" s="1039" t="s">
        <v>287</v>
      </c>
      <c r="P48" s="953" t="s">
        <v>540</v>
      </c>
      <c r="Q48" s="953" t="s">
        <v>540</v>
      </c>
      <c r="R48" s="953" t="s">
        <v>540</v>
      </c>
      <c r="S48" s="953" t="s">
        <v>540</v>
      </c>
      <c r="T48" s="953"/>
      <c r="U48" s="953"/>
      <c r="V48" s="953"/>
      <c r="W48" s="955"/>
      <c r="X48" s="954" t="s">
        <v>540</v>
      </c>
      <c r="Y48" s="953" t="s">
        <v>287</v>
      </c>
      <c r="Z48" s="953" t="s">
        <v>540</v>
      </c>
      <c r="AA48" s="953" t="s">
        <v>540</v>
      </c>
      <c r="AB48" s="953" t="s">
        <v>540</v>
      </c>
      <c r="AC48" s="953"/>
      <c r="AD48" s="953"/>
      <c r="AE48" s="953"/>
      <c r="AF48" s="955"/>
      <c r="AG48" s="954" t="s">
        <v>540</v>
      </c>
      <c r="AH48" s="953" t="s">
        <v>540</v>
      </c>
      <c r="AI48" s="953" t="s">
        <v>540</v>
      </c>
      <c r="AJ48" s="953"/>
      <c r="AK48" s="955"/>
      <c r="AL48" s="954"/>
      <c r="AM48" s="953"/>
      <c r="AN48" s="953"/>
      <c r="AO48" s="953"/>
      <c r="AP48" s="956"/>
      <c r="AQ48" s="968"/>
      <c r="AR48" s="969"/>
      <c r="AS48" s="969"/>
      <c r="AT48" s="969"/>
      <c r="AU48" s="969"/>
      <c r="AV48" s="969"/>
      <c r="AW48" s="969"/>
      <c r="AX48" s="970"/>
    </row>
    <row r="49" spans="3:50" ht="25.95" customHeight="1">
      <c r="C49" s="1036"/>
      <c r="D49" s="1037"/>
      <c r="E49" s="982"/>
      <c r="F49" s="983"/>
      <c r="G49" s="721" t="s">
        <v>603</v>
      </c>
      <c r="H49" s="722"/>
      <c r="I49" s="946"/>
      <c r="J49" s="1038"/>
      <c r="K49" s="973"/>
      <c r="L49" s="974"/>
      <c r="M49" s="975"/>
      <c r="N49" s="976"/>
      <c r="O49" s="1039" t="s">
        <v>287</v>
      </c>
      <c r="P49" s="953" t="s">
        <v>540</v>
      </c>
      <c r="Q49" s="953" t="s">
        <v>540</v>
      </c>
      <c r="R49" s="953" t="s">
        <v>287</v>
      </c>
      <c r="S49" s="953" t="s">
        <v>540</v>
      </c>
      <c r="T49" s="953"/>
      <c r="U49" s="953"/>
      <c r="V49" s="953"/>
      <c r="W49" s="955"/>
      <c r="X49" s="954" t="s">
        <v>540</v>
      </c>
      <c r="Y49" s="953" t="s">
        <v>287</v>
      </c>
      <c r="Z49" s="953" t="s">
        <v>540</v>
      </c>
      <c r="AA49" s="953" t="s">
        <v>540</v>
      </c>
      <c r="AB49" s="953" t="s">
        <v>540</v>
      </c>
      <c r="AC49" s="953"/>
      <c r="AD49" s="953"/>
      <c r="AE49" s="953"/>
      <c r="AF49" s="955"/>
      <c r="AG49" s="954" t="s">
        <v>540</v>
      </c>
      <c r="AH49" s="953" t="s">
        <v>540</v>
      </c>
      <c r="AI49" s="953" t="s">
        <v>540</v>
      </c>
      <c r="AJ49" s="953"/>
      <c r="AK49" s="955"/>
      <c r="AL49" s="954"/>
      <c r="AM49" s="953"/>
      <c r="AN49" s="953"/>
      <c r="AO49" s="953"/>
      <c r="AP49" s="956"/>
      <c r="AQ49" s="977"/>
      <c r="AR49" s="978"/>
      <c r="AS49" s="978"/>
      <c r="AT49" s="978"/>
      <c r="AU49" s="978"/>
      <c r="AV49" s="978"/>
      <c r="AW49" s="978"/>
      <c r="AX49" s="979"/>
    </row>
    <row r="50" spans="3:50" ht="25.95" customHeight="1">
      <c r="C50" s="1036"/>
      <c r="D50" s="1037"/>
      <c r="E50" s="982"/>
      <c r="F50" s="983"/>
      <c r="G50" s="721" t="s">
        <v>604</v>
      </c>
      <c r="H50" s="722"/>
      <c r="I50" s="946"/>
      <c r="J50" s="1038"/>
      <c r="K50" s="973"/>
      <c r="L50" s="974"/>
      <c r="M50" s="975"/>
      <c r="N50" s="976"/>
      <c r="O50" s="1039" t="s">
        <v>287</v>
      </c>
      <c r="P50" s="953" t="s">
        <v>540</v>
      </c>
      <c r="Q50" s="953" t="s">
        <v>540</v>
      </c>
      <c r="R50" s="953" t="s">
        <v>540</v>
      </c>
      <c r="S50" s="953" t="s">
        <v>287</v>
      </c>
      <c r="T50" s="953"/>
      <c r="U50" s="953"/>
      <c r="V50" s="953"/>
      <c r="W50" s="955"/>
      <c r="X50" s="954" t="s">
        <v>287</v>
      </c>
      <c r="Y50" s="953" t="s">
        <v>540</v>
      </c>
      <c r="Z50" s="953" t="s">
        <v>287</v>
      </c>
      <c r="AA50" s="953" t="s">
        <v>540</v>
      </c>
      <c r="AB50" s="953" t="s">
        <v>540</v>
      </c>
      <c r="AC50" s="953"/>
      <c r="AD50" s="953"/>
      <c r="AE50" s="953"/>
      <c r="AF50" s="955"/>
      <c r="AG50" s="954" t="s">
        <v>540</v>
      </c>
      <c r="AH50" s="953" t="s">
        <v>540</v>
      </c>
      <c r="AI50" s="953" t="s">
        <v>540</v>
      </c>
      <c r="AJ50" s="953"/>
      <c r="AK50" s="955"/>
      <c r="AL50" s="954"/>
      <c r="AM50" s="953"/>
      <c r="AN50" s="953"/>
      <c r="AO50" s="953"/>
      <c r="AP50" s="956"/>
      <c r="AQ50" s="977"/>
      <c r="AR50" s="978"/>
      <c r="AS50" s="978"/>
      <c r="AT50" s="978"/>
      <c r="AU50" s="978"/>
      <c r="AV50" s="978"/>
      <c r="AW50" s="978"/>
      <c r="AX50" s="979"/>
    </row>
    <row r="51" spans="3:50" ht="25.95" customHeight="1">
      <c r="C51" s="1036"/>
      <c r="D51" s="1037"/>
      <c r="E51" s="982"/>
      <c r="F51" s="983"/>
      <c r="G51" s="721" t="s">
        <v>605</v>
      </c>
      <c r="H51" s="722"/>
      <c r="I51" s="946"/>
      <c r="J51" s="1038"/>
      <c r="K51" s="973"/>
      <c r="L51" s="974"/>
      <c r="M51" s="975"/>
      <c r="N51" s="976"/>
      <c r="O51" s="1039" t="s">
        <v>287</v>
      </c>
      <c r="P51" s="953" t="s">
        <v>540</v>
      </c>
      <c r="Q51" s="953" t="s">
        <v>540</v>
      </c>
      <c r="R51" s="953" t="s">
        <v>540</v>
      </c>
      <c r="S51" s="953" t="s">
        <v>540</v>
      </c>
      <c r="T51" s="953"/>
      <c r="U51" s="953"/>
      <c r="V51" s="953"/>
      <c r="W51" s="955"/>
      <c r="X51" s="954" t="s">
        <v>540</v>
      </c>
      <c r="Y51" s="953" t="s">
        <v>540</v>
      </c>
      <c r="Z51" s="953" t="s">
        <v>540</v>
      </c>
      <c r="AA51" s="953" t="s">
        <v>540</v>
      </c>
      <c r="AB51" s="953" t="s">
        <v>540</v>
      </c>
      <c r="AC51" s="953"/>
      <c r="AD51" s="953"/>
      <c r="AE51" s="953"/>
      <c r="AF51" s="955"/>
      <c r="AG51" s="954" t="s">
        <v>540</v>
      </c>
      <c r="AH51" s="953" t="s">
        <v>540</v>
      </c>
      <c r="AI51" s="953" t="s">
        <v>540</v>
      </c>
      <c r="AJ51" s="953"/>
      <c r="AK51" s="955"/>
      <c r="AL51" s="954"/>
      <c r="AM51" s="953"/>
      <c r="AN51" s="953"/>
      <c r="AO51" s="953"/>
      <c r="AP51" s="956"/>
      <c r="AQ51" s="977"/>
      <c r="AR51" s="978"/>
      <c r="AS51" s="978"/>
      <c r="AT51" s="978"/>
      <c r="AU51" s="978"/>
      <c r="AV51" s="978"/>
      <c r="AW51" s="978"/>
      <c r="AX51" s="979"/>
    </row>
    <row r="52" spans="3:50" ht="25.95" customHeight="1">
      <c r="C52" s="1036"/>
      <c r="D52" s="1037"/>
      <c r="E52" s="982"/>
      <c r="F52" s="983"/>
      <c r="G52" s="721" t="s">
        <v>606</v>
      </c>
      <c r="H52" s="722"/>
      <c r="I52" s="946"/>
      <c r="J52" s="1038"/>
      <c r="K52" s="973"/>
      <c r="L52" s="974"/>
      <c r="M52" s="975"/>
      <c r="N52" s="976"/>
      <c r="O52" s="1039" t="s">
        <v>287</v>
      </c>
      <c r="P52" s="953" t="s">
        <v>540</v>
      </c>
      <c r="Q52" s="953" t="s">
        <v>540</v>
      </c>
      <c r="R52" s="953" t="s">
        <v>540</v>
      </c>
      <c r="S52" s="953" t="s">
        <v>287</v>
      </c>
      <c r="T52" s="953"/>
      <c r="U52" s="953"/>
      <c r="V52" s="953"/>
      <c r="W52" s="955"/>
      <c r="X52" s="954" t="s">
        <v>540</v>
      </c>
      <c r="Y52" s="953" t="s">
        <v>540</v>
      </c>
      <c r="Z52" s="953" t="s">
        <v>540</v>
      </c>
      <c r="AA52" s="953" t="s">
        <v>287</v>
      </c>
      <c r="AB52" s="953" t="s">
        <v>540</v>
      </c>
      <c r="AC52" s="953"/>
      <c r="AD52" s="953"/>
      <c r="AE52" s="953"/>
      <c r="AF52" s="955"/>
      <c r="AG52" s="954" t="s">
        <v>540</v>
      </c>
      <c r="AH52" s="953" t="s">
        <v>540</v>
      </c>
      <c r="AI52" s="953" t="s">
        <v>540</v>
      </c>
      <c r="AJ52" s="953"/>
      <c r="AK52" s="955"/>
      <c r="AL52" s="954"/>
      <c r="AM52" s="953"/>
      <c r="AN52" s="953"/>
      <c r="AO52" s="953"/>
      <c r="AP52" s="956"/>
      <c r="AQ52" s="977"/>
      <c r="AR52" s="978"/>
      <c r="AS52" s="978"/>
      <c r="AT52" s="978"/>
      <c r="AU52" s="978"/>
      <c r="AV52" s="978"/>
      <c r="AW52" s="978"/>
      <c r="AX52" s="979"/>
    </row>
    <row r="53" spans="3:50" ht="25.95" customHeight="1">
      <c r="C53" s="1036"/>
      <c r="D53" s="1037"/>
      <c r="E53" s="982"/>
      <c r="F53" s="983"/>
      <c r="G53" s="721" t="s">
        <v>607</v>
      </c>
      <c r="H53" s="722"/>
      <c r="I53" s="946"/>
      <c r="J53" s="1038"/>
      <c r="K53" s="973"/>
      <c r="L53" s="974"/>
      <c r="M53" s="975"/>
      <c r="N53" s="976"/>
      <c r="O53" s="1039" t="s">
        <v>287</v>
      </c>
      <c r="P53" s="953" t="s">
        <v>540</v>
      </c>
      <c r="Q53" s="953" t="s">
        <v>540</v>
      </c>
      <c r="R53" s="953" t="s">
        <v>540</v>
      </c>
      <c r="S53" s="953" t="s">
        <v>540</v>
      </c>
      <c r="T53" s="953"/>
      <c r="U53" s="953"/>
      <c r="V53" s="953"/>
      <c r="W53" s="955"/>
      <c r="X53" s="954" t="s">
        <v>287</v>
      </c>
      <c r="Y53" s="953" t="s">
        <v>287</v>
      </c>
      <c r="Z53" s="953" t="s">
        <v>540</v>
      </c>
      <c r="AA53" s="953" t="s">
        <v>540</v>
      </c>
      <c r="AB53" s="953" t="s">
        <v>287</v>
      </c>
      <c r="AC53" s="953"/>
      <c r="AD53" s="953"/>
      <c r="AE53" s="953"/>
      <c r="AF53" s="955"/>
      <c r="AG53" s="954" t="s">
        <v>540</v>
      </c>
      <c r="AH53" s="953" t="s">
        <v>540</v>
      </c>
      <c r="AI53" s="953" t="s">
        <v>287</v>
      </c>
      <c r="AJ53" s="953"/>
      <c r="AK53" s="955"/>
      <c r="AL53" s="954"/>
      <c r="AM53" s="953"/>
      <c r="AN53" s="953"/>
      <c r="AO53" s="953"/>
      <c r="AP53" s="956"/>
      <c r="AQ53" s="977"/>
      <c r="AR53" s="978"/>
      <c r="AS53" s="978"/>
      <c r="AT53" s="978"/>
      <c r="AU53" s="978"/>
      <c r="AV53" s="978"/>
      <c r="AW53" s="978"/>
      <c r="AX53" s="979"/>
    </row>
    <row r="54" spans="3:50" ht="25.95" customHeight="1">
      <c r="C54" s="1036"/>
      <c r="D54" s="1037"/>
      <c r="E54" s="982"/>
      <c r="F54" s="983"/>
      <c r="G54" s="721" t="s">
        <v>608</v>
      </c>
      <c r="H54" s="722"/>
      <c r="I54" s="946"/>
      <c r="J54" s="1038"/>
      <c r="K54" s="948"/>
      <c r="L54" s="949"/>
      <c r="M54" s="950"/>
      <c r="N54" s="951"/>
      <c r="O54" s="1039" t="s">
        <v>287</v>
      </c>
      <c r="P54" s="953" t="s">
        <v>540</v>
      </c>
      <c r="Q54" s="953" t="s">
        <v>540</v>
      </c>
      <c r="R54" s="953" t="s">
        <v>540</v>
      </c>
      <c r="S54" s="953" t="s">
        <v>540</v>
      </c>
      <c r="T54" s="953"/>
      <c r="U54" s="953"/>
      <c r="V54" s="953"/>
      <c r="W54" s="955"/>
      <c r="X54" s="954" t="s">
        <v>287</v>
      </c>
      <c r="Y54" s="953" t="s">
        <v>287</v>
      </c>
      <c r="Z54" s="953" t="s">
        <v>540</v>
      </c>
      <c r="AA54" s="953" t="s">
        <v>540</v>
      </c>
      <c r="AB54" s="953" t="s">
        <v>540</v>
      </c>
      <c r="AC54" s="953"/>
      <c r="AD54" s="953"/>
      <c r="AE54" s="953"/>
      <c r="AF54" s="955"/>
      <c r="AG54" s="954" t="s">
        <v>540</v>
      </c>
      <c r="AH54" s="953" t="s">
        <v>540</v>
      </c>
      <c r="AI54" s="953" t="s">
        <v>540</v>
      </c>
      <c r="AJ54" s="953"/>
      <c r="AK54" s="955"/>
      <c r="AL54" s="954"/>
      <c r="AM54" s="953"/>
      <c r="AN54" s="953"/>
      <c r="AO54" s="953"/>
      <c r="AP54" s="956"/>
      <c r="AQ54" s="968"/>
      <c r="AR54" s="969"/>
      <c r="AS54" s="969"/>
      <c r="AT54" s="969"/>
      <c r="AU54" s="969"/>
      <c r="AV54" s="969"/>
      <c r="AW54" s="969"/>
      <c r="AX54" s="970"/>
    </row>
    <row r="55" spans="3:50" ht="25.95" customHeight="1">
      <c r="C55" s="1036"/>
      <c r="D55" s="1037"/>
      <c r="E55" s="982"/>
      <c r="F55" s="983"/>
      <c r="G55" s="721" t="s">
        <v>609</v>
      </c>
      <c r="H55" s="722"/>
      <c r="I55" s="946"/>
      <c r="J55" s="1038"/>
      <c r="K55" s="948"/>
      <c r="L55" s="949"/>
      <c r="M55" s="950"/>
      <c r="N55" s="951"/>
      <c r="O55" s="1039" t="s">
        <v>287</v>
      </c>
      <c r="P55" s="953" t="s">
        <v>540</v>
      </c>
      <c r="Q55" s="953" t="s">
        <v>540</v>
      </c>
      <c r="R55" s="953" t="s">
        <v>540</v>
      </c>
      <c r="S55" s="953" t="s">
        <v>540</v>
      </c>
      <c r="T55" s="953"/>
      <c r="U55" s="953"/>
      <c r="V55" s="953"/>
      <c r="W55" s="955"/>
      <c r="X55" s="954" t="s">
        <v>540</v>
      </c>
      <c r="Y55" s="953" t="s">
        <v>287</v>
      </c>
      <c r="Z55" s="953" t="s">
        <v>540</v>
      </c>
      <c r="AA55" s="953" t="s">
        <v>540</v>
      </c>
      <c r="AB55" s="953" t="s">
        <v>540</v>
      </c>
      <c r="AC55" s="953"/>
      <c r="AD55" s="953"/>
      <c r="AE55" s="953"/>
      <c r="AF55" s="955"/>
      <c r="AG55" s="954" t="s">
        <v>540</v>
      </c>
      <c r="AH55" s="953" t="s">
        <v>540</v>
      </c>
      <c r="AI55" s="953" t="s">
        <v>540</v>
      </c>
      <c r="AJ55" s="953"/>
      <c r="AK55" s="955"/>
      <c r="AL55" s="954"/>
      <c r="AM55" s="953"/>
      <c r="AN55" s="953"/>
      <c r="AO55" s="953"/>
      <c r="AP55" s="956"/>
      <c r="AQ55" s="968"/>
      <c r="AR55" s="969"/>
      <c r="AS55" s="969"/>
      <c r="AT55" s="969"/>
      <c r="AU55" s="969"/>
      <c r="AV55" s="969"/>
      <c r="AW55" s="969"/>
      <c r="AX55" s="970"/>
    </row>
    <row r="56" spans="3:50" ht="25.95" customHeight="1">
      <c r="C56" s="1036"/>
      <c r="D56" s="1037"/>
      <c r="E56" s="982"/>
      <c r="F56" s="983"/>
      <c r="G56" s="721" t="s">
        <v>610</v>
      </c>
      <c r="H56" s="722"/>
      <c r="I56" s="946"/>
      <c r="J56" s="1038"/>
      <c r="K56" s="948"/>
      <c r="L56" s="949"/>
      <c r="M56" s="950"/>
      <c r="N56" s="951"/>
      <c r="O56" s="1039" t="s">
        <v>287</v>
      </c>
      <c r="P56" s="953" t="s">
        <v>540</v>
      </c>
      <c r="Q56" s="953" t="s">
        <v>540</v>
      </c>
      <c r="R56" s="953" t="s">
        <v>540</v>
      </c>
      <c r="S56" s="953" t="s">
        <v>540</v>
      </c>
      <c r="T56" s="953"/>
      <c r="U56" s="953"/>
      <c r="V56" s="953"/>
      <c r="W56" s="955"/>
      <c r="X56" s="954" t="s">
        <v>540</v>
      </c>
      <c r="Y56" s="953" t="s">
        <v>287</v>
      </c>
      <c r="Z56" s="953" t="s">
        <v>540</v>
      </c>
      <c r="AA56" s="953" t="s">
        <v>540</v>
      </c>
      <c r="AB56" s="953" t="s">
        <v>540</v>
      </c>
      <c r="AC56" s="953"/>
      <c r="AD56" s="953"/>
      <c r="AE56" s="953"/>
      <c r="AF56" s="955"/>
      <c r="AG56" s="954" t="s">
        <v>540</v>
      </c>
      <c r="AH56" s="953" t="s">
        <v>540</v>
      </c>
      <c r="AI56" s="953" t="s">
        <v>540</v>
      </c>
      <c r="AJ56" s="953"/>
      <c r="AK56" s="955"/>
      <c r="AL56" s="954"/>
      <c r="AM56" s="953"/>
      <c r="AN56" s="953"/>
      <c r="AO56" s="953"/>
      <c r="AP56" s="956"/>
      <c r="AQ56" s="968"/>
      <c r="AR56" s="969"/>
      <c r="AS56" s="969"/>
      <c r="AT56" s="969"/>
      <c r="AU56" s="969"/>
      <c r="AV56" s="969"/>
      <c r="AW56" s="969"/>
      <c r="AX56" s="970"/>
    </row>
    <row r="57" spans="3:50" ht="25.95" customHeight="1">
      <c r="C57" s="1036"/>
      <c r="D57" s="1037"/>
      <c r="E57" s="982"/>
      <c r="F57" s="983"/>
      <c r="G57" s="721" t="s">
        <v>611</v>
      </c>
      <c r="H57" s="722"/>
      <c r="I57" s="946"/>
      <c r="J57" s="1038"/>
      <c r="K57" s="973"/>
      <c r="L57" s="974"/>
      <c r="M57" s="975"/>
      <c r="N57" s="976"/>
      <c r="O57" s="1040" t="s">
        <v>540</v>
      </c>
      <c r="P57" s="989" t="s">
        <v>540</v>
      </c>
      <c r="Q57" s="989" t="s">
        <v>540</v>
      </c>
      <c r="R57" s="989" t="s">
        <v>540</v>
      </c>
      <c r="S57" s="989" t="s">
        <v>540</v>
      </c>
      <c r="T57" s="989"/>
      <c r="U57" s="989"/>
      <c r="V57" s="989"/>
      <c r="W57" s="991"/>
      <c r="X57" s="990" t="s">
        <v>540</v>
      </c>
      <c r="Y57" s="989" t="s">
        <v>540</v>
      </c>
      <c r="Z57" s="989" t="s">
        <v>540</v>
      </c>
      <c r="AA57" s="989" t="s">
        <v>540</v>
      </c>
      <c r="AB57" s="989" t="s">
        <v>540</v>
      </c>
      <c r="AC57" s="989"/>
      <c r="AD57" s="989"/>
      <c r="AE57" s="989"/>
      <c r="AF57" s="991"/>
      <c r="AG57" s="990" t="s">
        <v>540</v>
      </c>
      <c r="AH57" s="989" t="s">
        <v>540</v>
      </c>
      <c r="AI57" s="953" t="s">
        <v>287</v>
      </c>
      <c r="AJ57" s="989"/>
      <c r="AK57" s="991"/>
      <c r="AL57" s="990"/>
      <c r="AM57" s="989"/>
      <c r="AN57" s="989"/>
      <c r="AO57" s="989"/>
      <c r="AP57" s="992"/>
      <c r="AQ57" s="993"/>
      <c r="AR57" s="994"/>
      <c r="AS57" s="994"/>
      <c r="AT57" s="994"/>
      <c r="AU57" s="994"/>
      <c r="AV57" s="994"/>
      <c r="AW57" s="994"/>
      <c r="AX57" s="995"/>
    </row>
    <row r="58" spans="3:50" ht="25.95" customHeight="1">
      <c r="C58" s="1036"/>
      <c r="D58" s="1037"/>
      <c r="E58" s="982"/>
      <c r="F58" s="983"/>
      <c r="G58" s="721" t="s">
        <v>612</v>
      </c>
      <c r="H58" s="722"/>
      <c r="I58" s="946"/>
      <c r="J58" s="1038"/>
      <c r="K58" s="948"/>
      <c r="L58" s="949"/>
      <c r="M58" s="950"/>
      <c r="N58" s="951"/>
      <c r="O58" s="1040" t="s">
        <v>540</v>
      </c>
      <c r="P58" s="989" t="s">
        <v>540</v>
      </c>
      <c r="Q58" s="989" t="s">
        <v>540</v>
      </c>
      <c r="R58" s="989" t="s">
        <v>540</v>
      </c>
      <c r="S58" s="989" t="s">
        <v>540</v>
      </c>
      <c r="T58" s="989"/>
      <c r="U58" s="989"/>
      <c r="V58" s="989"/>
      <c r="W58" s="991"/>
      <c r="X58" s="990" t="s">
        <v>540</v>
      </c>
      <c r="Y58" s="989" t="s">
        <v>540</v>
      </c>
      <c r="Z58" s="989" t="s">
        <v>540</v>
      </c>
      <c r="AA58" s="989" t="s">
        <v>540</v>
      </c>
      <c r="AB58" s="989" t="s">
        <v>540</v>
      </c>
      <c r="AC58" s="989"/>
      <c r="AD58" s="989"/>
      <c r="AE58" s="989"/>
      <c r="AF58" s="991"/>
      <c r="AG58" s="990" t="s">
        <v>287</v>
      </c>
      <c r="AH58" s="989" t="s">
        <v>540</v>
      </c>
      <c r="AI58" s="953" t="s">
        <v>287</v>
      </c>
      <c r="AJ58" s="989"/>
      <c r="AK58" s="991"/>
      <c r="AL58" s="990"/>
      <c r="AM58" s="989"/>
      <c r="AN58" s="989"/>
      <c r="AO58" s="989"/>
      <c r="AP58" s="992"/>
      <c r="AQ58" s="993"/>
      <c r="AR58" s="994"/>
      <c r="AS58" s="994"/>
      <c r="AT58" s="994"/>
      <c r="AU58" s="994"/>
      <c r="AV58" s="994"/>
      <c r="AW58" s="994"/>
      <c r="AX58" s="995"/>
    </row>
    <row r="59" spans="3:50" ht="25.95" customHeight="1" thickBot="1">
      <c r="C59" s="1041"/>
      <c r="D59" s="1042"/>
      <c r="E59" s="1043"/>
      <c r="F59" s="1044"/>
      <c r="G59" s="1045" t="s">
        <v>613</v>
      </c>
      <c r="H59" s="1046"/>
      <c r="I59" s="1047"/>
      <c r="J59" s="1048"/>
      <c r="K59" s="1002"/>
      <c r="L59" s="1003"/>
      <c r="M59" s="1004"/>
      <c r="N59" s="1005"/>
      <c r="O59" s="1006" t="s">
        <v>540</v>
      </c>
      <c r="P59" s="1049" t="s">
        <v>540</v>
      </c>
      <c r="Q59" s="1049" t="s">
        <v>540</v>
      </c>
      <c r="R59" s="1049" t="s">
        <v>540</v>
      </c>
      <c r="S59" s="1049" t="s">
        <v>540</v>
      </c>
      <c r="T59" s="1049"/>
      <c r="U59" s="1049"/>
      <c r="V59" s="1049"/>
      <c r="W59" s="1050"/>
      <c r="X59" s="1051" t="s">
        <v>540</v>
      </c>
      <c r="Y59" s="1049" t="s">
        <v>540</v>
      </c>
      <c r="Z59" s="1049" t="s">
        <v>540</v>
      </c>
      <c r="AA59" s="1049" t="s">
        <v>540</v>
      </c>
      <c r="AB59" s="1049" t="s">
        <v>540</v>
      </c>
      <c r="AC59" s="1049"/>
      <c r="AD59" s="1049"/>
      <c r="AE59" s="1049"/>
      <c r="AF59" s="1050"/>
      <c r="AG59" s="1051" t="s">
        <v>540</v>
      </c>
      <c r="AH59" s="1049" t="s">
        <v>287</v>
      </c>
      <c r="AI59" s="1049" t="s">
        <v>287</v>
      </c>
      <c r="AJ59" s="1049"/>
      <c r="AK59" s="1050"/>
      <c r="AL59" s="1051"/>
      <c r="AM59" s="1049"/>
      <c r="AN59" s="1049"/>
      <c r="AO59" s="1049"/>
      <c r="AP59" s="1052"/>
      <c r="AQ59" s="1011"/>
      <c r="AR59" s="1012"/>
      <c r="AS59" s="1012"/>
      <c r="AT59" s="1012"/>
      <c r="AU59" s="1012"/>
      <c r="AV59" s="1012"/>
      <c r="AW59" s="1012"/>
      <c r="AX59" s="1013"/>
    </row>
    <row r="60" spans="3:50" ht="15.6" thickBot="1"/>
    <row r="61" spans="3:50" ht="24.6">
      <c r="C61" s="888" t="s">
        <v>276</v>
      </c>
      <c r="D61" s="889"/>
      <c r="E61" s="664" t="s">
        <v>277</v>
      </c>
      <c r="F61" s="605"/>
      <c r="G61" s="605"/>
      <c r="H61" s="605"/>
      <c r="I61" s="605"/>
      <c r="J61" s="605"/>
      <c r="K61" s="890" t="s">
        <v>278</v>
      </c>
      <c r="L61" s="891"/>
      <c r="M61" s="891"/>
      <c r="N61" s="892"/>
      <c r="O61" s="893" t="s">
        <v>279</v>
      </c>
      <c r="P61" s="893"/>
      <c r="Q61" s="893"/>
      <c r="R61" s="893"/>
      <c r="S61" s="893"/>
      <c r="T61" s="893"/>
      <c r="U61" s="893"/>
      <c r="V61" s="893"/>
      <c r="W61" s="893"/>
      <c r="X61" s="893"/>
      <c r="Y61" s="893"/>
      <c r="Z61" s="893"/>
      <c r="AA61" s="893"/>
      <c r="AB61" s="893"/>
      <c r="AC61" s="893"/>
      <c r="AD61" s="893"/>
      <c r="AE61" s="893"/>
      <c r="AF61" s="893"/>
      <c r="AG61" s="893"/>
      <c r="AH61" s="893"/>
      <c r="AI61" s="893"/>
      <c r="AJ61" s="893"/>
      <c r="AK61" s="893"/>
      <c r="AL61" s="893"/>
      <c r="AM61" s="893"/>
      <c r="AN61" s="893"/>
      <c r="AO61" s="893"/>
      <c r="AP61" s="894"/>
      <c r="AQ61" s="895" t="s">
        <v>280</v>
      </c>
      <c r="AR61" s="896"/>
      <c r="AS61" s="896"/>
      <c r="AT61" s="896"/>
      <c r="AU61" s="896"/>
      <c r="AV61" s="896"/>
      <c r="AW61" s="896"/>
      <c r="AX61" s="897"/>
    </row>
    <row r="62" spans="3:50" ht="16.2">
      <c r="C62" s="898"/>
      <c r="D62" s="899"/>
      <c r="E62" s="745" t="s">
        <v>533</v>
      </c>
      <c r="F62" s="746"/>
      <c r="G62" s="749" t="s">
        <v>534</v>
      </c>
      <c r="H62" s="746"/>
      <c r="I62" s="900" t="s">
        <v>415</v>
      </c>
      <c r="J62" s="901"/>
      <c r="K62" s="745"/>
      <c r="L62" s="746"/>
      <c r="M62" s="749"/>
      <c r="N62" s="753"/>
      <c r="O62" s="902">
        <v>101</v>
      </c>
      <c r="P62" s="903">
        <v>102</v>
      </c>
      <c r="Q62" s="903">
        <v>103</v>
      </c>
      <c r="R62" s="903">
        <v>104</v>
      </c>
      <c r="S62" s="903">
        <v>105</v>
      </c>
      <c r="T62" s="903">
        <v>106</v>
      </c>
      <c r="U62" s="903">
        <v>107</v>
      </c>
      <c r="V62" s="903">
        <v>108</v>
      </c>
      <c r="W62" s="905"/>
      <c r="X62" s="904">
        <v>201</v>
      </c>
      <c r="Y62" s="903">
        <v>202</v>
      </c>
      <c r="Z62" s="903">
        <v>203</v>
      </c>
      <c r="AA62" s="903">
        <v>204</v>
      </c>
      <c r="AB62" s="903">
        <v>205</v>
      </c>
      <c r="AC62" s="903">
        <v>206</v>
      </c>
      <c r="AD62" s="903">
        <v>207</v>
      </c>
      <c r="AE62" s="903">
        <v>208</v>
      </c>
      <c r="AF62" s="905"/>
      <c r="AG62" s="904">
        <v>301</v>
      </c>
      <c r="AH62" s="903">
        <v>302</v>
      </c>
      <c r="AI62" s="903">
        <v>303</v>
      </c>
      <c r="AJ62" s="903">
        <v>304</v>
      </c>
      <c r="AK62" s="1027"/>
      <c r="AL62" s="904">
        <v>401</v>
      </c>
      <c r="AM62" s="903">
        <v>402</v>
      </c>
      <c r="AN62" s="903">
        <v>403</v>
      </c>
      <c r="AO62" s="903">
        <v>404</v>
      </c>
      <c r="AP62" s="906"/>
      <c r="AQ62" s="907"/>
      <c r="AR62" s="908"/>
      <c r="AS62" s="908"/>
      <c r="AT62" s="908"/>
      <c r="AU62" s="908"/>
      <c r="AV62" s="908"/>
      <c r="AW62" s="908"/>
      <c r="AX62" s="909"/>
    </row>
    <row r="63" spans="3:50" ht="16.8" thickBot="1">
      <c r="C63" s="910"/>
      <c r="D63" s="911"/>
      <c r="E63" s="747"/>
      <c r="F63" s="748"/>
      <c r="G63" s="751"/>
      <c r="H63" s="748"/>
      <c r="I63" s="912"/>
      <c r="J63" s="913"/>
      <c r="K63" s="747"/>
      <c r="L63" s="748"/>
      <c r="M63" s="751"/>
      <c r="N63" s="754"/>
      <c r="O63" s="914"/>
      <c r="P63" s="915"/>
      <c r="Q63" s="915"/>
      <c r="R63" s="915"/>
      <c r="S63" s="915"/>
      <c r="T63" s="915"/>
      <c r="U63" s="915"/>
      <c r="V63" s="915"/>
      <c r="W63" s="917"/>
      <c r="X63" s="916"/>
      <c r="Y63" s="915"/>
      <c r="Z63" s="915"/>
      <c r="AA63" s="915"/>
      <c r="AB63" s="915"/>
      <c r="AC63" s="915"/>
      <c r="AD63" s="915"/>
      <c r="AE63" s="915"/>
      <c r="AF63" s="917"/>
      <c r="AG63" s="916"/>
      <c r="AH63" s="915"/>
      <c r="AI63" s="915"/>
      <c r="AJ63" s="915"/>
      <c r="AK63" s="1028"/>
      <c r="AL63" s="916"/>
      <c r="AM63" s="915"/>
      <c r="AN63" s="915"/>
      <c r="AO63" s="915"/>
      <c r="AP63" s="918"/>
      <c r="AQ63" s="919"/>
      <c r="AR63" s="920"/>
      <c r="AS63" s="920"/>
      <c r="AT63" s="920"/>
      <c r="AU63" s="920"/>
      <c r="AV63" s="920"/>
      <c r="AW63" s="920"/>
      <c r="AX63" s="921"/>
    </row>
    <row r="64" spans="3:50" ht="25.95" customHeight="1" thickTop="1">
      <c r="C64" s="1029" t="s">
        <v>614</v>
      </c>
      <c r="D64" s="1030"/>
      <c r="E64" s="1031" t="s">
        <v>413</v>
      </c>
      <c r="F64" s="1032"/>
      <c r="G64" s="926" t="s">
        <v>414</v>
      </c>
      <c r="H64" s="927"/>
      <c r="I64" s="1053" t="s">
        <v>615</v>
      </c>
      <c r="J64" s="1054"/>
      <c r="K64" s="930"/>
      <c r="L64" s="931"/>
      <c r="M64" s="932"/>
      <c r="N64" s="933"/>
      <c r="O64" s="1035" t="s">
        <v>287</v>
      </c>
      <c r="P64" s="935" t="s">
        <v>287</v>
      </c>
      <c r="Q64" s="935" t="s">
        <v>287</v>
      </c>
      <c r="R64" s="935" t="s">
        <v>287</v>
      </c>
      <c r="S64" s="935" t="s">
        <v>287</v>
      </c>
      <c r="T64" s="935"/>
      <c r="U64" s="935"/>
      <c r="V64" s="935"/>
      <c r="W64" s="937"/>
      <c r="X64" s="936" t="s">
        <v>540</v>
      </c>
      <c r="Y64" s="935" t="s">
        <v>540</v>
      </c>
      <c r="Z64" s="935" t="s">
        <v>540</v>
      </c>
      <c r="AA64" s="935" t="s">
        <v>540</v>
      </c>
      <c r="AB64" s="935" t="s">
        <v>540</v>
      </c>
      <c r="AC64" s="935"/>
      <c r="AD64" s="935"/>
      <c r="AE64" s="935"/>
      <c r="AF64" s="937"/>
      <c r="AG64" s="936" t="s">
        <v>540</v>
      </c>
      <c r="AH64" s="935" t="s">
        <v>540</v>
      </c>
      <c r="AI64" s="935" t="s">
        <v>540</v>
      </c>
      <c r="AJ64" s="935"/>
      <c r="AK64" s="937"/>
      <c r="AL64" s="936" t="s">
        <v>540</v>
      </c>
      <c r="AM64" s="935"/>
      <c r="AN64" s="935"/>
      <c r="AO64" s="935"/>
      <c r="AP64" s="1055"/>
      <c r="AQ64" s="939"/>
      <c r="AR64" s="940"/>
      <c r="AS64" s="940"/>
      <c r="AT64" s="940"/>
      <c r="AU64" s="940"/>
      <c r="AV64" s="940"/>
      <c r="AW64" s="940"/>
      <c r="AX64" s="941"/>
    </row>
    <row r="65" spans="3:50" ht="25.95" customHeight="1">
      <c r="C65" s="1036"/>
      <c r="D65" s="1037"/>
      <c r="E65" s="982"/>
      <c r="F65" s="983"/>
      <c r="G65" s="721" t="s">
        <v>596</v>
      </c>
      <c r="H65" s="722"/>
      <c r="I65" s="1056" t="s">
        <v>428</v>
      </c>
      <c r="J65" s="1057"/>
      <c r="K65" s="948"/>
      <c r="L65" s="949"/>
      <c r="M65" s="950"/>
      <c r="N65" s="951"/>
      <c r="O65" s="1039" t="s">
        <v>287</v>
      </c>
      <c r="P65" s="953" t="s">
        <v>540</v>
      </c>
      <c r="Q65" s="953" t="s">
        <v>287</v>
      </c>
      <c r="R65" s="953" t="s">
        <v>540</v>
      </c>
      <c r="S65" s="953" t="s">
        <v>540</v>
      </c>
      <c r="T65" s="953"/>
      <c r="U65" s="953"/>
      <c r="V65" s="953"/>
      <c r="W65" s="955"/>
      <c r="X65" s="954" t="s">
        <v>540</v>
      </c>
      <c r="Y65" s="953" t="s">
        <v>287</v>
      </c>
      <c r="Z65" s="953" t="s">
        <v>540</v>
      </c>
      <c r="AA65" s="953" t="s">
        <v>540</v>
      </c>
      <c r="AB65" s="953" t="s">
        <v>540</v>
      </c>
      <c r="AC65" s="953"/>
      <c r="AD65" s="953"/>
      <c r="AE65" s="953"/>
      <c r="AF65" s="955"/>
      <c r="AG65" s="954" t="s">
        <v>540</v>
      </c>
      <c r="AH65" s="953" t="s">
        <v>540</v>
      </c>
      <c r="AI65" s="953" t="s">
        <v>287</v>
      </c>
      <c r="AJ65" s="953"/>
      <c r="AK65" s="955"/>
      <c r="AL65" s="953" t="s">
        <v>287</v>
      </c>
      <c r="AM65" s="953"/>
      <c r="AN65" s="953"/>
      <c r="AO65" s="953"/>
      <c r="AP65" s="1058"/>
      <c r="AQ65" s="957"/>
      <c r="AR65" s="958"/>
      <c r="AS65" s="958"/>
      <c r="AT65" s="958"/>
      <c r="AU65" s="958"/>
      <c r="AV65" s="958"/>
      <c r="AW65" s="958"/>
      <c r="AX65" s="959"/>
    </row>
    <row r="66" spans="3:50" ht="25.95" customHeight="1">
      <c r="C66" s="1036"/>
      <c r="D66" s="1037"/>
      <c r="E66" s="982"/>
      <c r="F66" s="983"/>
      <c r="G66" s="964" t="s">
        <v>616</v>
      </c>
      <c r="H66" s="965"/>
      <c r="I66" s="1056" t="s">
        <v>428</v>
      </c>
      <c r="J66" s="1057"/>
      <c r="K66" s="948"/>
      <c r="L66" s="949"/>
      <c r="M66" s="950"/>
      <c r="N66" s="951"/>
      <c r="O66" s="1039" t="s">
        <v>287</v>
      </c>
      <c r="P66" s="953" t="s">
        <v>540</v>
      </c>
      <c r="Q66" s="953" t="s">
        <v>287</v>
      </c>
      <c r="R66" s="953" t="s">
        <v>540</v>
      </c>
      <c r="S66" s="953" t="s">
        <v>540</v>
      </c>
      <c r="T66" s="953"/>
      <c r="U66" s="953"/>
      <c r="V66" s="953"/>
      <c r="W66" s="955"/>
      <c r="X66" s="954" t="s">
        <v>540</v>
      </c>
      <c r="Y66" s="953" t="s">
        <v>287</v>
      </c>
      <c r="Z66" s="953" t="s">
        <v>540</v>
      </c>
      <c r="AA66" s="953" t="s">
        <v>540</v>
      </c>
      <c r="AB66" s="953" t="s">
        <v>540</v>
      </c>
      <c r="AC66" s="953"/>
      <c r="AD66" s="953"/>
      <c r="AE66" s="953"/>
      <c r="AF66" s="955"/>
      <c r="AG66" s="954" t="s">
        <v>540</v>
      </c>
      <c r="AH66" s="953" t="s">
        <v>540</v>
      </c>
      <c r="AI66" s="953" t="s">
        <v>287</v>
      </c>
      <c r="AJ66" s="953"/>
      <c r="AK66" s="955"/>
      <c r="AL66" s="953" t="s">
        <v>287</v>
      </c>
      <c r="AM66" s="953"/>
      <c r="AN66" s="953"/>
      <c r="AO66" s="953"/>
      <c r="AP66" s="1058"/>
      <c r="AQ66" s="957"/>
      <c r="AR66" s="958"/>
      <c r="AS66" s="958"/>
      <c r="AT66" s="958"/>
      <c r="AU66" s="958"/>
      <c r="AV66" s="958"/>
      <c r="AW66" s="958"/>
      <c r="AX66" s="959"/>
    </row>
    <row r="67" spans="3:50" ht="25.95" customHeight="1">
      <c r="C67" s="1036"/>
      <c r="D67" s="1037"/>
      <c r="E67" s="982"/>
      <c r="F67" s="983"/>
      <c r="G67" s="721" t="s">
        <v>597</v>
      </c>
      <c r="H67" s="722"/>
      <c r="I67" s="1056"/>
      <c r="J67" s="1057"/>
      <c r="K67" s="948"/>
      <c r="L67" s="949"/>
      <c r="M67" s="950"/>
      <c r="N67" s="951"/>
      <c r="O67" s="1039" t="s">
        <v>287</v>
      </c>
      <c r="P67" s="953" t="s">
        <v>540</v>
      </c>
      <c r="Q67" s="953" t="s">
        <v>287</v>
      </c>
      <c r="R67" s="953" t="s">
        <v>540</v>
      </c>
      <c r="S67" s="953" t="s">
        <v>540</v>
      </c>
      <c r="T67" s="953"/>
      <c r="U67" s="953"/>
      <c r="V67" s="953"/>
      <c r="W67" s="955"/>
      <c r="X67" s="954" t="s">
        <v>540</v>
      </c>
      <c r="Y67" s="953" t="s">
        <v>287</v>
      </c>
      <c r="Z67" s="953" t="s">
        <v>540</v>
      </c>
      <c r="AA67" s="953" t="s">
        <v>540</v>
      </c>
      <c r="AB67" s="953" t="s">
        <v>540</v>
      </c>
      <c r="AC67" s="953"/>
      <c r="AD67" s="953"/>
      <c r="AE67" s="953"/>
      <c r="AF67" s="955"/>
      <c r="AG67" s="954" t="s">
        <v>540</v>
      </c>
      <c r="AH67" s="953" t="s">
        <v>540</v>
      </c>
      <c r="AI67" s="953" t="s">
        <v>540</v>
      </c>
      <c r="AJ67" s="953"/>
      <c r="AK67" s="955"/>
      <c r="AL67" s="954" t="s">
        <v>540</v>
      </c>
      <c r="AM67" s="953"/>
      <c r="AN67" s="953"/>
      <c r="AO67" s="953"/>
      <c r="AP67" s="1058"/>
      <c r="AQ67" s="957"/>
      <c r="AR67" s="958"/>
      <c r="AS67" s="958"/>
      <c r="AT67" s="958"/>
      <c r="AU67" s="958"/>
      <c r="AV67" s="958"/>
      <c r="AW67" s="958"/>
      <c r="AX67" s="959"/>
    </row>
    <row r="68" spans="3:50" ht="25.95" customHeight="1">
      <c r="C68" s="1036"/>
      <c r="D68" s="1037"/>
      <c r="E68" s="982"/>
      <c r="F68" s="983"/>
      <c r="G68" s="721" t="s">
        <v>598</v>
      </c>
      <c r="H68" s="722"/>
      <c r="I68" s="1056"/>
      <c r="J68" s="1057"/>
      <c r="K68" s="948"/>
      <c r="L68" s="949"/>
      <c r="M68" s="950"/>
      <c r="N68" s="951"/>
      <c r="O68" s="1039" t="s">
        <v>287</v>
      </c>
      <c r="P68" s="953" t="s">
        <v>540</v>
      </c>
      <c r="Q68" s="953" t="s">
        <v>287</v>
      </c>
      <c r="R68" s="953" t="s">
        <v>540</v>
      </c>
      <c r="S68" s="953" t="s">
        <v>540</v>
      </c>
      <c r="T68" s="953"/>
      <c r="U68" s="953"/>
      <c r="V68" s="953"/>
      <c r="W68" s="955"/>
      <c r="X68" s="954" t="s">
        <v>540</v>
      </c>
      <c r="Y68" s="953" t="s">
        <v>287</v>
      </c>
      <c r="Z68" s="953" t="s">
        <v>540</v>
      </c>
      <c r="AA68" s="953" t="s">
        <v>540</v>
      </c>
      <c r="AB68" s="953" t="s">
        <v>540</v>
      </c>
      <c r="AC68" s="953"/>
      <c r="AD68" s="953"/>
      <c r="AE68" s="953"/>
      <c r="AF68" s="955"/>
      <c r="AG68" s="954" t="s">
        <v>540</v>
      </c>
      <c r="AH68" s="953" t="s">
        <v>540</v>
      </c>
      <c r="AI68" s="953" t="s">
        <v>540</v>
      </c>
      <c r="AJ68" s="953"/>
      <c r="AK68" s="955"/>
      <c r="AL68" s="954" t="s">
        <v>540</v>
      </c>
      <c r="AM68" s="953"/>
      <c r="AN68" s="953"/>
      <c r="AO68" s="953"/>
      <c r="AP68" s="1058"/>
      <c r="AQ68" s="957"/>
      <c r="AR68" s="958"/>
      <c r="AS68" s="958"/>
      <c r="AT68" s="958"/>
      <c r="AU68" s="958"/>
      <c r="AV68" s="958"/>
      <c r="AW68" s="958"/>
      <c r="AX68" s="959"/>
    </row>
    <row r="69" spans="3:50" ht="25.95" customHeight="1">
      <c r="C69" s="1036"/>
      <c r="D69" s="1037"/>
      <c r="E69" s="982"/>
      <c r="F69" s="983"/>
      <c r="G69" s="721" t="s">
        <v>600</v>
      </c>
      <c r="H69" s="722"/>
      <c r="I69" s="1056"/>
      <c r="J69" s="1057"/>
      <c r="K69" s="948"/>
      <c r="L69" s="949"/>
      <c r="M69" s="950"/>
      <c r="N69" s="951"/>
      <c r="O69" s="1039" t="s">
        <v>287</v>
      </c>
      <c r="P69" s="953" t="s">
        <v>540</v>
      </c>
      <c r="Q69" s="953" t="s">
        <v>287</v>
      </c>
      <c r="R69" s="953" t="s">
        <v>540</v>
      </c>
      <c r="S69" s="953" t="s">
        <v>540</v>
      </c>
      <c r="T69" s="953"/>
      <c r="U69" s="953"/>
      <c r="V69" s="953"/>
      <c r="W69" s="955"/>
      <c r="X69" s="954" t="s">
        <v>540</v>
      </c>
      <c r="Y69" s="953" t="s">
        <v>287</v>
      </c>
      <c r="Z69" s="953" t="s">
        <v>540</v>
      </c>
      <c r="AA69" s="953" t="s">
        <v>540</v>
      </c>
      <c r="AB69" s="953" t="s">
        <v>540</v>
      </c>
      <c r="AC69" s="953"/>
      <c r="AD69" s="953"/>
      <c r="AE69" s="953"/>
      <c r="AF69" s="955"/>
      <c r="AG69" s="954" t="s">
        <v>540</v>
      </c>
      <c r="AH69" s="953" t="s">
        <v>540</v>
      </c>
      <c r="AI69" s="953" t="s">
        <v>540</v>
      </c>
      <c r="AJ69" s="953"/>
      <c r="AK69" s="955"/>
      <c r="AL69" s="954" t="s">
        <v>540</v>
      </c>
      <c r="AM69" s="953"/>
      <c r="AN69" s="953"/>
      <c r="AO69" s="953"/>
      <c r="AP69" s="1058"/>
      <c r="AQ69" s="957"/>
      <c r="AR69" s="958"/>
      <c r="AS69" s="958"/>
      <c r="AT69" s="958"/>
      <c r="AU69" s="958"/>
      <c r="AV69" s="958"/>
      <c r="AW69" s="958"/>
      <c r="AX69" s="959"/>
    </row>
    <row r="70" spans="3:50" ht="25.95" customHeight="1">
      <c r="C70" s="1036"/>
      <c r="D70" s="1037"/>
      <c r="E70" s="982"/>
      <c r="F70" s="983"/>
      <c r="G70" s="721" t="s">
        <v>617</v>
      </c>
      <c r="H70" s="722"/>
      <c r="I70" s="1056" t="s">
        <v>618</v>
      </c>
      <c r="J70" s="1057"/>
      <c r="K70" s="948"/>
      <c r="L70" s="949"/>
      <c r="M70" s="950"/>
      <c r="N70" s="951"/>
      <c r="O70" s="1039" t="s">
        <v>287</v>
      </c>
      <c r="P70" s="953" t="s">
        <v>540</v>
      </c>
      <c r="Q70" s="953" t="s">
        <v>540</v>
      </c>
      <c r="R70" s="953" t="s">
        <v>540</v>
      </c>
      <c r="S70" s="953" t="s">
        <v>540</v>
      </c>
      <c r="T70" s="953"/>
      <c r="U70" s="953"/>
      <c r="V70" s="953"/>
      <c r="W70" s="955"/>
      <c r="X70" s="954" t="s">
        <v>540</v>
      </c>
      <c r="Y70" s="953" t="s">
        <v>540</v>
      </c>
      <c r="Z70" s="953" t="s">
        <v>540</v>
      </c>
      <c r="AA70" s="953" t="s">
        <v>540</v>
      </c>
      <c r="AB70" s="953" t="s">
        <v>540</v>
      </c>
      <c r="AC70" s="953"/>
      <c r="AD70" s="953"/>
      <c r="AE70" s="953"/>
      <c r="AF70" s="955"/>
      <c r="AG70" s="954" t="s">
        <v>540</v>
      </c>
      <c r="AH70" s="953" t="s">
        <v>540</v>
      </c>
      <c r="AI70" s="953" t="s">
        <v>540</v>
      </c>
      <c r="AJ70" s="953"/>
      <c r="AK70" s="955"/>
      <c r="AL70" s="954" t="s">
        <v>540</v>
      </c>
      <c r="AM70" s="953"/>
      <c r="AN70" s="953"/>
      <c r="AO70" s="953"/>
      <c r="AP70" s="1058"/>
      <c r="AQ70" s="957" t="s">
        <v>619</v>
      </c>
      <c r="AR70" s="958"/>
      <c r="AS70" s="958"/>
      <c r="AT70" s="958"/>
      <c r="AU70" s="958"/>
      <c r="AV70" s="958"/>
      <c r="AW70" s="958"/>
      <c r="AX70" s="959"/>
    </row>
    <row r="71" spans="3:50" ht="25.95" customHeight="1">
      <c r="C71" s="1036"/>
      <c r="D71" s="1037"/>
      <c r="E71" s="982"/>
      <c r="F71" s="983"/>
      <c r="G71" s="721" t="s">
        <v>601</v>
      </c>
      <c r="H71" s="722"/>
      <c r="I71" s="1056"/>
      <c r="J71" s="1057"/>
      <c r="K71" s="948"/>
      <c r="L71" s="949"/>
      <c r="M71" s="950"/>
      <c r="N71" s="951"/>
      <c r="O71" s="1039" t="s">
        <v>287</v>
      </c>
      <c r="P71" s="953" t="s">
        <v>540</v>
      </c>
      <c r="Q71" s="953" t="s">
        <v>540</v>
      </c>
      <c r="R71" s="953" t="s">
        <v>540</v>
      </c>
      <c r="S71" s="953" t="s">
        <v>540</v>
      </c>
      <c r="T71" s="953"/>
      <c r="U71" s="953"/>
      <c r="V71" s="953"/>
      <c r="W71" s="955"/>
      <c r="X71" s="954" t="s">
        <v>540</v>
      </c>
      <c r="Y71" s="953" t="s">
        <v>287</v>
      </c>
      <c r="Z71" s="953" t="s">
        <v>540</v>
      </c>
      <c r="AA71" s="953" t="s">
        <v>540</v>
      </c>
      <c r="AB71" s="953" t="s">
        <v>540</v>
      </c>
      <c r="AC71" s="953"/>
      <c r="AD71" s="953"/>
      <c r="AE71" s="953"/>
      <c r="AF71" s="955"/>
      <c r="AG71" s="954" t="s">
        <v>540</v>
      </c>
      <c r="AH71" s="953" t="s">
        <v>540</v>
      </c>
      <c r="AI71" s="953" t="s">
        <v>540</v>
      </c>
      <c r="AJ71" s="953"/>
      <c r="AK71" s="955"/>
      <c r="AL71" s="954" t="s">
        <v>540</v>
      </c>
      <c r="AM71" s="953"/>
      <c r="AN71" s="953"/>
      <c r="AO71" s="953"/>
      <c r="AP71" s="1058"/>
      <c r="AQ71" s="968"/>
      <c r="AR71" s="969"/>
      <c r="AS71" s="969"/>
      <c r="AT71" s="969"/>
      <c r="AU71" s="969"/>
      <c r="AV71" s="969"/>
      <c r="AW71" s="969"/>
      <c r="AX71" s="970"/>
    </row>
    <row r="72" spans="3:50" ht="25.95" customHeight="1">
      <c r="C72" s="1036"/>
      <c r="D72" s="1037"/>
      <c r="E72" s="982"/>
      <c r="F72" s="983"/>
      <c r="G72" s="721" t="s">
        <v>602</v>
      </c>
      <c r="H72" s="722"/>
      <c r="I72" s="1056"/>
      <c r="J72" s="1057"/>
      <c r="K72" s="948"/>
      <c r="L72" s="949"/>
      <c r="M72" s="950"/>
      <c r="N72" s="951"/>
      <c r="O72" s="1039" t="s">
        <v>287</v>
      </c>
      <c r="P72" s="953" t="s">
        <v>540</v>
      </c>
      <c r="Q72" s="953" t="s">
        <v>540</v>
      </c>
      <c r="R72" s="953" t="s">
        <v>540</v>
      </c>
      <c r="S72" s="953" t="s">
        <v>540</v>
      </c>
      <c r="T72" s="953"/>
      <c r="U72" s="953"/>
      <c r="V72" s="953"/>
      <c r="W72" s="955"/>
      <c r="X72" s="954" t="s">
        <v>540</v>
      </c>
      <c r="Y72" s="953" t="s">
        <v>287</v>
      </c>
      <c r="Z72" s="953" t="s">
        <v>540</v>
      </c>
      <c r="AA72" s="953" t="s">
        <v>540</v>
      </c>
      <c r="AB72" s="953" t="s">
        <v>540</v>
      </c>
      <c r="AC72" s="953"/>
      <c r="AD72" s="953"/>
      <c r="AE72" s="953"/>
      <c r="AF72" s="955"/>
      <c r="AG72" s="954" t="s">
        <v>540</v>
      </c>
      <c r="AH72" s="953" t="s">
        <v>540</v>
      </c>
      <c r="AI72" s="953" t="s">
        <v>540</v>
      </c>
      <c r="AJ72" s="953"/>
      <c r="AK72" s="955"/>
      <c r="AL72" s="954" t="s">
        <v>540</v>
      </c>
      <c r="AM72" s="953"/>
      <c r="AN72" s="953"/>
      <c r="AO72" s="953"/>
      <c r="AP72" s="1058"/>
      <c r="AQ72" s="968"/>
      <c r="AR72" s="969"/>
      <c r="AS72" s="969"/>
      <c r="AT72" s="969"/>
      <c r="AU72" s="969"/>
      <c r="AV72" s="969"/>
      <c r="AW72" s="969"/>
      <c r="AX72" s="970"/>
    </row>
    <row r="73" spans="3:50" ht="25.95" customHeight="1">
      <c r="C73" s="1036"/>
      <c r="D73" s="1037"/>
      <c r="E73" s="982"/>
      <c r="F73" s="983"/>
      <c r="G73" s="721" t="s">
        <v>603</v>
      </c>
      <c r="H73" s="722"/>
      <c r="I73" s="1056"/>
      <c r="J73" s="1057"/>
      <c r="K73" s="948"/>
      <c r="L73" s="949"/>
      <c r="M73" s="950"/>
      <c r="N73" s="951"/>
      <c r="O73" s="1039" t="s">
        <v>287</v>
      </c>
      <c r="P73" s="953" t="s">
        <v>540</v>
      </c>
      <c r="Q73" s="953" t="s">
        <v>540</v>
      </c>
      <c r="R73" s="953" t="s">
        <v>287</v>
      </c>
      <c r="S73" s="953" t="s">
        <v>540</v>
      </c>
      <c r="T73" s="953"/>
      <c r="U73" s="953"/>
      <c r="V73" s="953"/>
      <c r="W73" s="955"/>
      <c r="X73" s="954" t="s">
        <v>540</v>
      </c>
      <c r="Y73" s="953" t="s">
        <v>287</v>
      </c>
      <c r="Z73" s="953" t="s">
        <v>540</v>
      </c>
      <c r="AA73" s="953" t="s">
        <v>540</v>
      </c>
      <c r="AB73" s="953" t="s">
        <v>540</v>
      </c>
      <c r="AC73" s="953"/>
      <c r="AD73" s="953"/>
      <c r="AE73" s="953"/>
      <c r="AF73" s="955"/>
      <c r="AG73" s="954" t="s">
        <v>540</v>
      </c>
      <c r="AH73" s="953" t="s">
        <v>540</v>
      </c>
      <c r="AI73" s="953" t="s">
        <v>540</v>
      </c>
      <c r="AJ73" s="953"/>
      <c r="AK73" s="955"/>
      <c r="AL73" s="954" t="s">
        <v>540</v>
      </c>
      <c r="AM73" s="953"/>
      <c r="AN73" s="953"/>
      <c r="AO73" s="953"/>
      <c r="AP73" s="1058"/>
      <c r="AQ73" s="968"/>
      <c r="AR73" s="969"/>
      <c r="AS73" s="969"/>
      <c r="AT73" s="969"/>
      <c r="AU73" s="969"/>
      <c r="AV73" s="969"/>
      <c r="AW73" s="969"/>
      <c r="AX73" s="970"/>
    </row>
    <row r="74" spans="3:50" ht="25.95" customHeight="1">
      <c r="C74" s="1036"/>
      <c r="D74" s="1037"/>
      <c r="E74" s="982"/>
      <c r="F74" s="983"/>
      <c r="G74" s="721" t="s">
        <v>620</v>
      </c>
      <c r="H74" s="722"/>
      <c r="I74" s="1056"/>
      <c r="J74" s="1057"/>
      <c r="K74" s="948"/>
      <c r="L74" s="949"/>
      <c r="M74" s="950"/>
      <c r="N74" s="951"/>
      <c r="O74" s="1039" t="s">
        <v>287</v>
      </c>
      <c r="P74" s="953" t="s">
        <v>540</v>
      </c>
      <c r="Q74" s="953" t="s">
        <v>540</v>
      </c>
      <c r="R74" s="953" t="s">
        <v>540</v>
      </c>
      <c r="S74" s="953" t="s">
        <v>540</v>
      </c>
      <c r="T74" s="953"/>
      <c r="U74" s="953"/>
      <c r="V74" s="953"/>
      <c r="W74" s="955"/>
      <c r="X74" s="954" t="s">
        <v>540</v>
      </c>
      <c r="Y74" s="953" t="s">
        <v>287</v>
      </c>
      <c r="Z74" s="953" t="s">
        <v>540</v>
      </c>
      <c r="AA74" s="953" t="s">
        <v>540</v>
      </c>
      <c r="AB74" s="953" t="s">
        <v>540</v>
      </c>
      <c r="AC74" s="953"/>
      <c r="AD74" s="953"/>
      <c r="AE74" s="953"/>
      <c r="AF74" s="955"/>
      <c r="AG74" s="954" t="s">
        <v>540</v>
      </c>
      <c r="AH74" s="953" t="s">
        <v>540</v>
      </c>
      <c r="AI74" s="953" t="s">
        <v>540</v>
      </c>
      <c r="AJ74" s="953"/>
      <c r="AK74" s="955"/>
      <c r="AL74" s="954" t="s">
        <v>540</v>
      </c>
      <c r="AM74" s="953"/>
      <c r="AN74" s="953"/>
      <c r="AO74" s="953"/>
      <c r="AP74" s="1058"/>
      <c r="AQ74" s="968"/>
      <c r="AR74" s="969"/>
      <c r="AS74" s="969"/>
      <c r="AT74" s="969"/>
      <c r="AU74" s="969"/>
      <c r="AV74" s="969"/>
      <c r="AW74" s="969"/>
      <c r="AX74" s="970"/>
    </row>
    <row r="75" spans="3:50" ht="25.95" customHeight="1">
      <c r="C75" s="1036"/>
      <c r="D75" s="1037"/>
      <c r="E75" s="982"/>
      <c r="F75" s="983"/>
      <c r="G75" s="721" t="s">
        <v>604</v>
      </c>
      <c r="H75" s="722"/>
      <c r="I75" s="1056"/>
      <c r="J75" s="1057"/>
      <c r="K75" s="973"/>
      <c r="L75" s="974"/>
      <c r="M75" s="975"/>
      <c r="N75" s="976"/>
      <c r="O75" s="1039" t="s">
        <v>287</v>
      </c>
      <c r="P75" s="953" t="s">
        <v>540</v>
      </c>
      <c r="Q75" s="953" t="s">
        <v>540</v>
      </c>
      <c r="R75" s="953" t="s">
        <v>540</v>
      </c>
      <c r="S75" s="953" t="s">
        <v>287</v>
      </c>
      <c r="T75" s="953"/>
      <c r="U75" s="953"/>
      <c r="V75" s="953"/>
      <c r="W75" s="955"/>
      <c r="X75" s="954" t="s">
        <v>287</v>
      </c>
      <c r="Y75" s="953" t="s">
        <v>540</v>
      </c>
      <c r="Z75" s="953" t="s">
        <v>287</v>
      </c>
      <c r="AA75" s="953" t="s">
        <v>540</v>
      </c>
      <c r="AB75" s="953" t="s">
        <v>540</v>
      </c>
      <c r="AC75" s="953"/>
      <c r="AD75" s="953"/>
      <c r="AE75" s="953"/>
      <c r="AF75" s="955"/>
      <c r="AG75" s="954" t="s">
        <v>540</v>
      </c>
      <c r="AH75" s="953" t="s">
        <v>540</v>
      </c>
      <c r="AI75" s="953" t="s">
        <v>540</v>
      </c>
      <c r="AJ75" s="953"/>
      <c r="AK75" s="955"/>
      <c r="AL75" s="954" t="s">
        <v>540</v>
      </c>
      <c r="AM75" s="953"/>
      <c r="AN75" s="953"/>
      <c r="AO75" s="953"/>
      <c r="AP75" s="1058"/>
      <c r="AQ75" s="977"/>
      <c r="AR75" s="978"/>
      <c r="AS75" s="978"/>
      <c r="AT75" s="978"/>
      <c r="AU75" s="978"/>
      <c r="AV75" s="978"/>
      <c r="AW75" s="978"/>
      <c r="AX75" s="979"/>
    </row>
    <row r="76" spans="3:50" ht="25.95" customHeight="1">
      <c r="C76" s="1036"/>
      <c r="D76" s="1037"/>
      <c r="E76" s="982"/>
      <c r="F76" s="983"/>
      <c r="G76" s="721" t="s">
        <v>621</v>
      </c>
      <c r="H76" s="722"/>
      <c r="I76" s="1056"/>
      <c r="J76" s="1057"/>
      <c r="K76" s="973"/>
      <c r="L76" s="974"/>
      <c r="M76" s="975"/>
      <c r="N76" s="976"/>
      <c r="O76" s="1039" t="s">
        <v>287</v>
      </c>
      <c r="P76" s="953" t="s">
        <v>540</v>
      </c>
      <c r="Q76" s="953" t="s">
        <v>540</v>
      </c>
      <c r="R76" s="953" t="s">
        <v>540</v>
      </c>
      <c r="S76" s="953" t="s">
        <v>287</v>
      </c>
      <c r="T76" s="953"/>
      <c r="U76" s="953"/>
      <c r="V76" s="953"/>
      <c r="W76" s="955"/>
      <c r="X76" s="954" t="s">
        <v>287</v>
      </c>
      <c r="Y76" s="953" t="s">
        <v>540</v>
      </c>
      <c r="Z76" s="953" t="s">
        <v>287</v>
      </c>
      <c r="AA76" s="953" t="s">
        <v>287</v>
      </c>
      <c r="AB76" s="953" t="s">
        <v>540</v>
      </c>
      <c r="AC76" s="953"/>
      <c r="AD76" s="953"/>
      <c r="AE76" s="953"/>
      <c r="AF76" s="955"/>
      <c r="AG76" s="954" t="s">
        <v>540</v>
      </c>
      <c r="AH76" s="953" t="s">
        <v>540</v>
      </c>
      <c r="AI76" s="953" t="s">
        <v>540</v>
      </c>
      <c r="AJ76" s="953"/>
      <c r="AK76" s="955"/>
      <c r="AL76" s="954" t="s">
        <v>540</v>
      </c>
      <c r="AM76" s="953"/>
      <c r="AN76" s="953"/>
      <c r="AO76" s="953"/>
      <c r="AP76" s="1058"/>
      <c r="AQ76" s="977"/>
      <c r="AR76" s="978"/>
      <c r="AS76" s="978"/>
      <c r="AT76" s="978"/>
      <c r="AU76" s="978"/>
      <c r="AV76" s="978"/>
      <c r="AW76" s="978"/>
      <c r="AX76" s="979"/>
    </row>
    <row r="77" spans="3:50" ht="25.95" customHeight="1">
      <c r="C77" s="1036"/>
      <c r="D77" s="1037"/>
      <c r="E77" s="982"/>
      <c r="F77" s="983"/>
      <c r="G77" s="721" t="s">
        <v>595</v>
      </c>
      <c r="H77" s="722"/>
      <c r="I77" s="1056"/>
      <c r="J77" s="1057"/>
      <c r="K77" s="973"/>
      <c r="L77" s="974"/>
      <c r="M77" s="975"/>
      <c r="N77" s="976"/>
      <c r="O77" s="1039" t="s">
        <v>287</v>
      </c>
      <c r="P77" s="953" t="s">
        <v>540</v>
      </c>
      <c r="Q77" s="953" t="s">
        <v>540</v>
      </c>
      <c r="R77" s="953" t="s">
        <v>540</v>
      </c>
      <c r="S77" s="953" t="s">
        <v>287</v>
      </c>
      <c r="T77" s="953"/>
      <c r="U77" s="953"/>
      <c r="V77" s="953"/>
      <c r="W77" s="955"/>
      <c r="X77" s="954" t="s">
        <v>287</v>
      </c>
      <c r="Y77" s="953" t="s">
        <v>540</v>
      </c>
      <c r="Z77" s="953" t="s">
        <v>287</v>
      </c>
      <c r="AA77" s="953" t="s">
        <v>287</v>
      </c>
      <c r="AB77" s="953" t="s">
        <v>540</v>
      </c>
      <c r="AC77" s="953"/>
      <c r="AD77" s="953"/>
      <c r="AE77" s="953"/>
      <c r="AF77" s="955"/>
      <c r="AG77" s="954" t="s">
        <v>540</v>
      </c>
      <c r="AH77" s="953" t="s">
        <v>540</v>
      </c>
      <c r="AI77" s="953" t="s">
        <v>540</v>
      </c>
      <c r="AJ77" s="953"/>
      <c r="AK77" s="955"/>
      <c r="AL77" s="954" t="s">
        <v>540</v>
      </c>
      <c r="AM77" s="953"/>
      <c r="AN77" s="953"/>
      <c r="AO77" s="953"/>
      <c r="AP77" s="1058"/>
      <c r="AQ77" s="977"/>
      <c r="AR77" s="978"/>
      <c r="AS77" s="978"/>
      <c r="AT77" s="978"/>
      <c r="AU77" s="978"/>
      <c r="AV77" s="978"/>
      <c r="AW77" s="978"/>
      <c r="AX77" s="979"/>
    </row>
    <row r="78" spans="3:50" ht="25.95" customHeight="1">
      <c r="C78" s="1036"/>
      <c r="D78" s="1037"/>
      <c r="E78" s="982"/>
      <c r="F78" s="983"/>
      <c r="G78" s="721" t="s">
        <v>605</v>
      </c>
      <c r="H78" s="722"/>
      <c r="I78" s="1056"/>
      <c r="J78" s="1057"/>
      <c r="K78" s="973"/>
      <c r="L78" s="974"/>
      <c r="M78" s="975"/>
      <c r="N78" s="976"/>
      <c r="O78" s="1039" t="s">
        <v>287</v>
      </c>
      <c r="P78" s="953" t="s">
        <v>540</v>
      </c>
      <c r="Q78" s="953" t="s">
        <v>540</v>
      </c>
      <c r="R78" s="953" t="s">
        <v>540</v>
      </c>
      <c r="S78" s="953" t="s">
        <v>540</v>
      </c>
      <c r="T78" s="953"/>
      <c r="U78" s="953"/>
      <c r="V78" s="953"/>
      <c r="W78" s="955"/>
      <c r="X78" s="954" t="s">
        <v>540</v>
      </c>
      <c r="Y78" s="953" t="s">
        <v>540</v>
      </c>
      <c r="Z78" s="953" t="s">
        <v>540</v>
      </c>
      <c r="AA78" s="953" t="s">
        <v>540</v>
      </c>
      <c r="AB78" s="953" t="s">
        <v>540</v>
      </c>
      <c r="AC78" s="953"/>
      <c r="AD78" s="953"/>
      <c r="AE78" s="953"/>
      <c r="AF78" s="955"/>
      <c r="AG78" s="954" t="s">
        <v>540</v>
      </c>
      <c r="AH78" s="953" t="s">
        <v>540</v>
      </c>
      <c r="AI78" s="953" t="s">
        <v>540</v>
      </c>
      <c r="AJ78" s="953"/>
      <c r="AK78" s="955"/>
      <c r="AL78" s="954" t="s">
        <v>540</v>
      </c>
      <c r="AM78" s="953"/>
      <c r="AN78" s="953"/>
      <c r="AO78" s="953"/>
      <c r="AP78" s="1058"/>
      <c r="AQ78" s="977"/>
      <c r="AR78" s="978"/>
      <c r="AS78" s="978"/>
      <c r="AT78" s="978"/>
      <c r="AU78" s="978"/>
      <c r="AV78" s="978"/>
      <c r="AW78" s="978"/>
      <c r="AX78" s="979"/>
    </row>
    <row r="79" spans="3:50" ht="25.95" customHeight="1">
      <c r="C79" s="1036"/>
      <c r="D79" s="1037"/>
      <c r="E79" s="982"/>
      <c r="F79" s="983"/>
      <c r="G79" s="721" t="s">
        <v>606</v>
      </c>
      <c r="H79" s="722"/>
      <c r="I79" s="1056"/>
      <c r="J79" s="1057"/>
      <c r="K79" s="973"/>
      <c r="L79" s="974"/>
      <c r="M79" s="975"/>
      <c r="N79" s="976"/>
      <c r="O79" s="1039" t="s">
        <v>287</v>
      </c>
      <c r="P79" s="953" t="s">
        <v>540</v>
      </c>
      <c r="Q79" s="953" t="s">
        <v>540</v>
      </c>
      <c r="R79" s="953" t="s">
        <v>540</v>
      </c>
      <c r="S79" s="953" t="s">
        <v>287</v>
      </c>
      <c r="T79" s="953"/>
      <c r="U79" s="953"/>
      <c r="V79" s="953"/>
      <c r="W79" s="955"/>
      <c r="X79" s="954" t="s">
        <v>540</v>
      </c>
      <c r="Y79" s="953" t="s">
        <v>540</v>
      </c>
      <c r="Z79" s="953" t="s">
        <v>540</v>
      </c>
      <c r="AA79" s="953" t="s">
        <v>287</v>
      </c>
      <c r="AB79" s="953" t="s">
        <v>540</v>
      </c>
      <c r="AC79" s="953"/>
      <c r="AD79" s="953"/>
      <c r="AE79" s="953"/>
      <c r="AF79" s="955"/>
      <c r="AG79" s="954" t="s">
        <v>540</v>
      </c>
      <c r="AH79" s="953" t="s">
        <v>540</v>
      </c>
      <c r="AI79" s="953" t="s">
        <v>540</v>
      </c>
      <c r="AJ79" s="953"/>
      <c r="AK79" s="955"/>
      <c r="AL79" s="954" t="s">
        <v>540</v>
      </c>
      <c r="AM79" s="953"/>
      <c r="AN79" s="953"/>
      <c r="AO79" s="953"/>
      <c r="AP79" s="1058"/>
      <c r="AQ79" s="977"/>
      <c r="AR79" s="978"/>
      <c r="AS79" s="978"/>
      <c r="AT79" s="978"/>
      <c r="AU79" s="978"/>
      <c r="AV79" s="978"/>
      <c r="AW79" s="978"/>
      <c r="AX79" s="979"/>
    </row>
    <row r="80" spans="3:50" ht="25.95" customHeight="1">
      <c r="C80" s="1036"/>
      <c r="D80" s="1037"/>
      <c r="E80" s="982"/>
      <c r="F80" s="983"/>
      <c r="G80" s="721" t="s">
        <v>607</v>
      </c>
      <c r="H80" s="722"/>
      <c r="I80" s="1056"/>
      <c r="J80" s="1057"/>
      <c r="K80" s="948"/>
      <c r="L80" s="949"/>
      <c r="M80" s="950"/>
      <c r="N80" s="951"/>
      <c r="O80" s="1039" t="s">
        <v>287</v>
      </c>
      <c r="P80" s="953" t="s">
        <v>540</v>
      </c>
      <c r="Q80" s="953" t="s">
        <v>540</v>
      </c>
      <c r="R80" s="953" t="s">
        <v>540</v>
      </c>
      <c r="S80" s="953" t="s">
        <v>540</v>
      </c>
      <c r="T80" s="953"/>
      <c r="U80" s="953"/>
      <c r="V80" s="953"/>
      <c r="W80" s="955"/>
      <c r="X80" s="954" t="s">
        <v>287</v>
      </c>
      <c r="Y80" s="953" t="s">
        <v>287</v>
      </c>
      <c r="Z80" s="953" t="s">
        <v>540</v>
      </c>
      <c r="AA80" s="953" t="s">
        <v>540</v>
      </c>
      <c r="AB80" s="953" t="s">
        <v>287</v>
      </c>
      <c r="AC80" s="953"/>
      <c r="AD80" s="953"/>
      <c r="AE80" s="953"/>
      <c r="AF80" s="955"/>
      <c r="AG80" s="954" t="s">
        <v>540</v>
      </c>
      <c r="AH80" s="953" t="s">
        <v>540</v>
      </c>
      <c r="AI80" s="953" t="s">
        <v>287</v>
      </c>
      <c r="AJ80" s="953"/>
      <c r="AK80" s="955"/>
      <c r="AL80" s="954" t="s">
        <v>540</v>
      </c>
      <c r="AM80" s="953"/>
      <c r="AN80" s="953"/>
      <c r="AO80" s="953"/>
      <c r="AP80" s="1058"/>
      <c r="AQ80" s="968"/>
      <c r="AR80" s="969"/>
      <c r="AS80" s="969"/>
      <c r="AT80" s="969"/>
      <c r="AU80" s="969"/>
      <c r="AV80" s="969"/>
      <c r="AW80" s="969"/>
      <c r="AX80" s="970"/>
    </row>
    <row r="81" spans="3:50" ht="25.95" customHeight="1">
      <c r="C81" s="1036"/>
      <c r="D81" s="1037"/>
      <c r="E81" s="982"/>
      <c r="F81" s="983"/>
      <c r="G81" s="721" t="s">
        <v>608</v>
      </c>
      <c r="H81" s="722"/>
      <c r="I81" s="1056"/>
      <c r="J81" s="1057"/>
      <c r="K81" s="948"/>
      <c r="L81" s="949"/>
      <c r="M81" s="950"/>
      <c r="N81" s="951"/>
      <c r="O81" s="1039" t="s">
        <v>287</v>
      </c>
      <c r="P81" s="953" t="s">
        <v>540</v>
      </c>
      <c r="Q81" s="953" t="s">
        <v>540</v>
      </c>
      <c r="R81" s="953" t="s">
        <v>540</v>
      </c>
      <c r="S81" s="953" t="s">
        <v>540</v>
      </c>
      <c r="T81" s="953"/>
      <c r="U81" s="953"/>
      <c r="V81" s="953"/>
      <c r="W81" s="955"/>
      <c r="X81" s="954" t="s">
        <v>287</v>
      </c>
      <c r="Y81" s="953" t="s">
        <v>287</v>
      </c>
      <c r="Z81" s="953" t="s">
        <v>540</v>
      </c>
      <c r="AA81" s="953" t="s">
        <v>540</v>
      </c>
      <c r="AB81" s="953" t="s">
        <v>540</v>
      </c>
      <c r="AC81" s="953"/>
      <c r="AD81" s="953"/>
      <c r="AE81" s="953"/>
      <c r="AF81" s="955"/>
      <c r="AG81" s="954" t="s">
        <v>540</v>
      </c>
      <c r="AH81" s="953" t="s">
        <v>540</v>
      </c>
      <c r="AI81" s="953" t="s">
        <v>540</v>
      </c>
      <c r="AJ81" s="953"/>
      <c r="AK81" s="955"/>
      <c r="AL81" s="954" t="s">
        <v>540</v>
      </c>
      <c r="AM81" s="953"/>
      <c r="AN81" s="953"/>
      <c r="AO81" s="953"/>
      <c r="AP81" s="1058"/>
      <c r="AQ81" s="968"/>
      <c r="AR81" s="969"/>
      <c r="AS81" s="969"/>
      <c r="AT81" s="969"/>
      <c r="AU81" s="969"/>
      <c r="AV81" s="969"/>
      <c r="AW81" s="969"/>
      <c r="AX81" s="970"/>
    </row>
    <row r="82" spans="3:50" ht="25.95" customHeight="1">
      <c r="C82" s="1036"/>
      <c r="D82" s="1037"/>
      <c r="E82" s="982"/>
      <c r="F82" s="983"/>
      <c r="G82" s="721" t="s">
        <v>609</v>
      </c>
      <c r="H82" s="722"/>
      <c r="I82" s="1056"/>
      <c r="J82" s="1057"/>
      <c r="K82" s="948"/>
      <c r="L82" s="949"/>
      <c r="M82" s="950"/>
      <c r="N82" s="951"/>
      <c r="O82" s="1039" t="s">
        <v>287</v>
      </c>
      <c r="P82" s="953" t="s">
        <v>540</v>
      </c>
      <c r="Q82" s="953" t="s">
        <v>540</v>
      </c>
      <c r="R82" s="953" t="s">
        <v>540</v>
      </c>
      <c r="S82" s="953" t="s">
        <v>540</v>
      </c>
      <c r="T82" s="953"/>
      <c r="U82" s="953"/>
      <c r="V82" s="953"/>
      <c r="W82" s="955"/>
      <c r="X82" s="954" t="s">
        <v>540</v>
      </c>
      <c r="Y82" s="953" t="s">
        <v>287</v>
      </c>
      <c r="Z82" s="953" t="s">
        <v>540</v>
      </c>
      <c r="AA82" s="953" t="s">
        <v>540</v>
      </c>
      <c r="AB82" s="953" t="s">
        <v>540</v>
      </c>
      <c r="AC82" s="953"/>
      <c r="AD82" s="953"/>
      <c r="AE82" s="953"/>
      <c r="AF82" s="955"/>
      <c r="AG82" s="954" t="s">
        <v>540</v>
      </c>
      <c r="AH82" s="953" t="s">
        <v>540</v>
      </c>
      <c r="AI82" s="953" t="s">
        <v>540</v>
      </c>
      <c r="AJ82" s="953"/>
      <c r="AK82" s="955"/>
      <c r="AL82" s="954" t="s">
        <v>540</v>
      </c>
      <c r="AM82" s="953"/>
      <c r="AN82" s="953"/>
      <c r="AO82" s="953"/>
      <c r="AP82" s="1058"/>
      <c r="AQ82" s="968"/>
      <c r="AR82" s="969"/>
      <c r="AS82" s="969"/>
      <c r="AT82" s="969"/>
      <c r="AU82" s="969"/>
      <c r="AV82" s="969"/>
      <c r="AW82" s="969"/>
      <c r="AX82" s="970"/>
    </row>
    <row r="83" spans="3:50" ht="25.95" customHeight="1">
      <c r="C83" s="1036"/>
      <c r="D83" s="1037"/>
      <c r="E83" s="982"/>
      <c r="F83" s="983"/>
      <c r="G83" s="721" t="s">
        <v>610</v>
      </c>
      <c r="H83" s="722"/>
      <c r="I83" s="1056"/>
      <c r="J83" s="1057"/>
      <c r="K83" s="973"/>
      <c r="L83" s="974"/>
      <c r="M83" s="975"/>
      <c r="N83" s="976"/>
      <c r="O83" s="1040" t="s">
        <v>287</v>
      </c>
      <c r="P83" s="989" t="s">
        <v>540</v>
      </c>
      <c r="Q83" s="989" t="s">
        <v>540</v>
      </c>
      <c r="R83" s="989" t="s">
        <v>540</v>
      </c>
      <c r="S83" s="989" t="s">
        <v>540</v>
      </c>
      <c r="T83" s="989"/>
      <c r="U83" s="989"/>
      <c r="V83" s="989"/>
      <c r="W83" s="991"/>
      <c r="X83" s="990" t="s">
        <v>540</v>
      </c>
      <c r="Y83" s="989" t="s">
        <v>287</v>
      </c>
      <c r="Z83" s="989" t="s">
        <v>540</v>
      </c>
      <c r="AA83" s="989" t="s">
        <v>540</v>
      </c>
      <c r="AB83" s="989" t="s">
        <v>540</v>
      </c>
      <c r="AC83" s="989"/>
      <c r="AD83" s="989"/>
      <c r="AE83" s="989"/>
      <c r="AF83" s="991"/>
      <c r="AG83" s="990" t="s">
        <v>540</v>
      </c>
      <c r="AH83" s="989" t="s">
        <v>540</v>
      </c>
      <c r="AI83" s="989" t="s">
        <v>540</v>
      </c>
      <c r="AJ83" s="989"/>
      <c r="AK83" s="991"/>
      <c r="AL83" s="990" t="s">
        <v>540</v>
      </c>
      <c r="AM83" s="989"/>
      <c r="AN83" s="989"/>
      <c r="AO83" s="989"/>
      <c r="AP83" s="1059"/>
      <c r="AQ83" s="993"/>
      <c r="AR83" s="994"/>
      <c r="AS83" s="994"/>
      <c r="AT83" s="994"/>
      <c r="AU83" s="994"/>
      <c r="AV83" s="994"/>
      <c r="AW83" s="994"/>
      <c r="AX83" s="995"/>
    </row>
    <row r="84" spans="3:50" ht="25.95" customHeight="1">
      <c r="C84" s="1036"/>
      <c r="D84" s="1037"/>
      <c r="E84" s="982"/>
      <c r="F84" s="983"/>
      <c r="G84" s="721" t="s">
        <v>612</v>
      </c>
      <c r="H84" s="722"/>
      <c r="I84" s="1056"/>
      <c r="J84" s="1057"/>
      <c r="K84" s="948"/>
      <c r="L84" s="949"/>
      <c r="M84" s="950"/>
      <c r="N84" s="951"/>
      <c r="O84" s="1040" t="s">
        <v>540</v>
      </c>
      <c r="P84" s="989" t="s">
        <v>540</v>
      </c>
      <c r="Q84" s="989" t="s">
        <v>540</v>
      </c>
      <c r="R84" s="989" t="s">
        <v>540</v>
      </c>
      <c r="S84" s="989" t="s">
        <v>540</v>
      </c>
      <c r="T84" s="989"/>
      <c r="U84" s="989"/>
      <c r="V84" s="989"/>
      <c r="W84" s="991"/>
      <c r="X84" s="990" t="s">
        <v>540</v>
      </c>
      <c r="Y84" s="989" t="s">
        <v>540</v>
      </c>
      <c r="Z84" s="989" t="s">
        <v>540</v>
      </c>
      <c r="AA84" s="989" t="s">
        <v>540</v>
      </c>
      <c r="AB84" s="989" t="s">
        <v>540</v>
      </c>
      <c r="AC84" s="989"/>
      <c r="AD84" s="989"/>
      <c r="AE84" s="989"/>
      <c r="AF84" s="991"/>
      <c r="AG84" s="954" t="s">
        <v>287</v>
      </c>
      <c r="AH84" s="989" t="s">
        <v>540</v>
      </c>
      <c r="AI84" s="989" t="s">
        <v>287</v>
      </c>
      <c r="AJ84" s="989"/>
      <c r="AK84" s="991"/>
      <c r="AL84" s="990" t="s">
        <v>540</v>
      </c>
      <c r="AM84" s="989"/>
      <c r="AN84" s="989"/>
      <c r="AO84" s="989"/>
      <c r="AP84" s="1059"/>
      <c r="AQ84" s="993"/>
      <c r="AR84" s="994"/>
      <c r="AS84" s="994"/>
      <c r="AT84" s="994"/>
      <c r="AU84" s="994"/>
      <c r="AV84" s="994"/>
      <c r="AW84" s="994"/>
      <c r="AX84" s="995"/>
    </row>
    <row r="85" spans="3:50" ht="25.95" customHeight="1" thickBot="1">
      <c r="C85" s="1041"/>
      <c r="D85" s="1042"/>
      <c r="E85" s="1043"/>
      <c r="F85" s="1044"/>
      <c r="G85" s="1060"/>
      <c r="H85" s="1061"/>
      <c r="I85" s="1062"/>
      <c r="J85" s="1063"/>
      <c r="K85" s="1002"/>
      <c r="L85" s="1003"/>
      <c r="M85" s="1004"/>
      <c r="N85" s="1005"/>
      <c r="O85" s="1006"/>
      <c r="P85" s="1049"/>
      <c r="Q85" s="1049"/>
      <c r="R85" s="1049"/>
      <c r="S85" s="1049"/>
      <c r="T85" s="1049"/>
      <c r="U85" s="1049"/>
      <c r="V85" s="1049"/>
      <c r="W85" s="1050"/>
      <c r="X85" s="1051"/>
      <c r="Y85" s="1049"/>
      <c r="Z85" s="1049"/>
      <c r="AA85" s="1049"/>
      <c r="AB85" s="1049"/>
      <c r="AC85" s="1049"/>
      <c r="AD85" s="1049"/>
      <c r="AE85" s="1049"/>
      <c r="AF85" s="1050"/>
      <c r="AG85" s="1051"/>
      <c r="AH85" s="1049"/>
      <c r="AI85" s="1049"/>
      <c r="AJ85" s="1049"/>
      <c r="AK85" s="1050"/>
      <c r="AL85" s="1051"/>
      <c r="AM85" s="1049"/>
      <c r="AN85" s="1049"/>
      <c r="AO85" s="1049"/>
      <c r="AP85" s="1010"/>
      <c r="AQ85" s="1011"/>
      <c r="AR85" s="1012"/>
      <c r="AS85" s="1012"/>
      <c r="AT85" s="1012"/>
      <c r="AU85" s="1012"/>
      <c r="AV85" s="1012"/>
      <c r="AW85" s="1012"/>
      <c r="AX85" s="1013"/>
    </row>
    <row r="86" spans="3:50" ht="15.6" thickBot="1"/>
    <row r="87" spans="3:50" ht="24.6">
      <c r="C87" s="888" t="s">
        <v>276</v>
      </c>
      <c r="D87" s="889"/>
      <c r="E87" s="664" t="s">
        <v>277</v>
      </c>
      <c r="F87" s="605"/>
      <c r="G87" s="605"/>
      <c r="H87" s="605"/>
      <c r="I87" s="605"/>
      <c r="J87" s="605"/>
      <c r="K87" s="890" t="s">
        <v>278</v>
      </c>
      <c r="L87" s="891"/>
      <c r="M87" s="891"/>
      <c r="N87" s="892"/>
      <c r="O87" s="893" t="s">
        <v>279</v>
      </c>
      <c r="P87" s="893"/>
      <c r="Q87" s="893"/>
      <c r="R87" s="893"/>
      <c r="S87" s="893"/>
      <c r="T87" s="893"/>
      <c r="U87" s="893"/>
      <c r="V87" s="893"/>
      <c r="W87" s="893"/>
      <c r="X87" s="893"/>
      <c r="Y87" s="893"/>
      <c r="Z87" s="893"/>
      <c r="AA87" s="893"/>
      <c r="AB87" s="893"/>
      <c r="AC87" s="893"/>
      <c r="AD87" s="893"/>
      <c r="AE87" s="893"/>
      <c r="AF87" s="893"/>
      <c r="AG87" s="893"/>
      <c r="AH87" s="893"/>
      <c r="AI87" s="893"/>
      <c r="AJ87" s="893"/>
      <c r="AK87" s="893"/>
      <c r="AL87" s="893"/>
      <c r="AM87" s="893"/>
      <c r="AN87" s="893"/>
      <c r="AO87" s="893"/>
      <c r="AP87" s="894"/>
      <c r="AQ87" s="895" t="s">
        <v>280</v>
      </c>
      <c r="AR87" s="896"/>
      <c r="AS87" s="896"/>
      <c r="AT87" s="896"/>
      <c r="AU87" s="896"/>
      <c r="AV87" s="896"/>
      <c r="AW87" s="896"/>
      <c r="AX87" s="897"/>
    </row>
    <row r="88" spans="3:50" ht="16.2">
      <c r="C88" s="898"/>
      <c r="D88" s="899"/>
      <c r="E88" s="745" t="s">
        <v>533</v>
      </c>
      <c r="F88" s="746"/>
      <c r="G88" s="749" t="s">
        <v>534</v>
      </c>
      <c r="H88" s="746"/>
      <c r="I88" s="900" t="s">
        <v>415</v>
      </c>
      <c r="J88" s="901"/>
      <c r="K88" s="745"/>
      <c r="L88" s="746"/>
      <c r="M88" s="749"/>
      <c r="N88" s="753"/>
      <c r="O88" s="902">
        <v>101</v>
      </c>
      <c r="P88" s="903">
        <v>102</v>
      </c>
      <c r="Q88" s="903">
        <v>103</v>
      </c>
      <c r="R88" s="903">
        <v>104</v>
      </c>
      <c r="S88" s="903">
        <v>105</v>
      </c>
      <c r="T88" s="903">
        <v>106</v>
      </c>
      <c r="U88" s="903">
        <v>107</v>
      </c>
      <c r="V88" s="903">
        <v>108</v>
      </c>
      <c r="W88" s="905"/>
      <c r="X88" s="904">
        <v>201</v>
      </c>
      <c r="Y88" s="903">
        <v>202</v>
      </c>
      <c r="Z88" s="903">
        <v>203</v>
      </c>
      <c r="AA88" s="903">
        <v>204</v>
      </c>
      <c r="AB88" s="903">
        <v>205</v>
      </c>
      <c r="AC88" s="903">
        <v>206</v>
      </c>
      <c r="AD88" s="903">
        <v>207</v>
      </c>
      <c r="AE88" s="903">
        <v>208</v>
      </c>
      <c r="AF88" s="905"/>
      <c r="AG88" s="904">
        <v>301</v>
      </c>
      <c r="AH88" s="903">
        <v>302</v>
      </c>
      <c r="AI88" s="903">
        <v>303</v>
      </c>
      <c r="AJ88" s="903">
        <v>304</v>
      </c>
      <c r="AK88" s="1027"/>
      <c r="AL88" s="904">
        <v>401</v>
      </c>
      <c r="AM88" s="903">
        <v>402</v>
      </c>
      <c r="AN88" s="903">
        <v>403</v>
      </c>
      <c r="AO88" s="903">
        <v>404</v>
      </c>
      <c r="AP88" s="906"/>
      <c r="AQ88" s="907"/>
      <c r="AR88" s="908"/>
      <c r="AS88" s="908"/>
      <c r="AT88" s="908"/>
      <c r="AU88" s="908"/>
      <c r="AV88" s="908"/>
      <c r="AW88" s="908"/>
      <c r="AX88" s="909"/>
    </row>
    <row r="89" spans="3:50" ht="16.8" thickBot="1">
      <c r="C89" s="910"/>
      <c r="D89" s="911"/>
      <c r="E89" s="747"/>
      <c r="F89" s="748"/>
      <c r="G89" s="751"/>
      <c r="H89" s="748"/>
      <c r="I89" s="912"/>
      <c r="J89" s="913"/>
      <c r="K89" s="747"/>
      <c r="L89" s="748"/>
      <c r="M89" s="751"/>
      <c r="N89" s="754"/>
      <c r="O89" s="914"/>
      <c r="P89" s="915"/>
      <c r="Q89" s="915"/>
      <c r="R89" s="915"/>
      <c r="S89" s="915"/>
      <c r="T89" s="915"/>
      <c r="U89" s="915"/>
      <c r="V89" s="915"/>
      <c r="W89" s="917"/>
      <c r="X89" s="916"/>
      <c r="Y89" s="915"/>
      <c r="Z89" s="915"/>
      <c r="AA89" s="915"/>
      <c r="AB89" s="915"/>
      <c r="AC89" s="915"/>
      <c r="AD89" s="915"/>
      <c r="AE89" s="915"/>
      <c r="AF89" s="917"/>
      <c r="AG89" s="916"/>
      <c r="AH89" s="915"/>
      <c r="AI89" s="915"/>
      <c r="AJ89" s="915"/>
      <c r="AK89" s="1028"/>
      <c r="AL89" s="916"/>
      <c r="AM89" s="915"/>
      <c r="AN89" s="915"/>
      <c r="AO89" s="915"/>
      <c r="AP89" s="918"/>
      <c r="AQ89" s="919"/>
      <c r="AR89" s="920"/>
      <c r="AS89" s="920"/>
      <c r="AT89" s="920"/>
      <c r="AU89" s="920"/>
      <c r="AV89" s="920"/>
      <c r="AW89" s="920"/>
      <c r="AX89" s="921"/>
    </row>
    <row r="90" spans="3:50" ht="26.55" customHeight="1" thickTop="1">
      <c r="C90" s="1029" t="s">
        <v>622</v>
      </c>
      <c r="D90" s="1030"/>
      <c r="E90" s="1031" t="s">
        <v>413</v>
      </c>
      <c r="F90" s="1032"/>
      <c r="G90" s="926" t="s">
        <v>414</v>
      </c>
      <c r="H90" s="927"/>
      <c r="I90" s="1064" t="s">
        <v>591</v>
      </c>
      <c r="J90" s="1065"/>
      <c r="K90" s="930"/>
      <c r="L90" s="931"/>
      <c r="M90" s="932"/>
      <c r="N90" s="933"/>
      <c r="O90" s="1035" t="s">
        <v>287</v>
      </c>
      <c r="P90" s="935" t="s">
        <v>287</v>
      </c>
      <c r="Q90" s="935" t="s">
        <v>287</v>
      </c>
      <c r="R90" s="935" t="s">
        <v>287</v>
      </c>
      <c r="S90" s="935" t="s">
        <v>287</v>
      </c>
      <c r="T90" s="935"/>
      <c r="U90" s="935"/>
      <c r="V90" s="935"/>
      <c r="W90" s="937"/>
      <c r="X90" s="936" t="s">
        <v>540</v>
      </c>
      <c r="Y90" s="935" t="s">
        <v>540</v>
      </c>
      <c r="Z90" s="935" t="s">
        <v>540</v>
      </c>
      <c r="AA90" s="935" t="s">
        <v>540</v>
      </c>
      <c r="AB90" s="935" t="s">
        <v>540</v>
      </c>
      <c r="AC90" s="935"/>
      <c r="AD90" s="935"/>
      <c r="AE90" s="935"/>
      <c r="AF90" s="937"/>
      <c r="AG90" s="936" t="s">
        <v>540</v>
      </c>
      <c r="AH90" s="935" t="s">
        <v>540</v>
      </c>
      <c r="AI90" s="935" t="s">
        <v>540</v>
      </c>
      <c r="AJ90" s="1066"/>
      <c r="AK90" s="1067"/>
      <c r="AL90" s="1068"/>
      <c r="AM90" s="1066"/>
      <c r="AN90" s="1066"/>
      <c r="AO90" s="1066"/>
      <c r="AP90" s="1055"/>
      <c r="AQ90" s="939"/>
      <c r="AR90" s="940"/>
      <c r="AS90" s="940"/>
      <c r="AT90" s="940"/>
      <c r="AU90" s="940"/>
      <c r="AV90" s="940"/>
      <c r="AW90" s="940"/>
      <c r="AX90" s="941"/>
    </row>
    <row r="91" spans="3:50" ht="26.55" customHeight="1">
      <c r="C91" s="1036"/>
      <c r="D91" s="1037"/>
      <c r="E91" s="982"/>
      <c r="F91" s="983"/>
      <c r="G91" s="721" t="s">
        <v>623</v>
      </c>
      <c r="H91" s="722"/>
      <c r="I91" s="721" t="s">
        <v>593</v>
      </c>
      <c r="J91" s="722"/>
      <c r="K91" s="948"/>
      <c r="L91" s="949"/>
      <c r="M91" s="950"/>
      <c r="N91" s="951"/>
      <c r="O91" s="1039" t="s">
        <v>287</v>
      </c>
      <c r="P91" s="953" t="s">
        <v>540</v>
      </c>
      <c r="Q91" s="953" t="s">
        <v>540</v>
      </c>
      <c r="R91" s="953" t="s">
        <v>540</v>
      </c>
      <c r="S91" s="953" t="s">
        <v>540</v>
      </c>
      <c r="T91" s="953"/>
      <c r="U91" s="953"/>
      <c r="V91" s="953"/>
      <c r="W91" s="955"/>
      <c r="X91" s="954" t="s">
        <v>540</v>
      </c>
      <c r="Y91" s="953" t="s">
        <v>540</v>
      </c>
      <c r="Z91" s="953" t="s">
        <v>540</v>
      </c>
      <c r="AA91" s="953" t="s">
        <v>540</v>
      </c>
      <c r="AB91" s="953" t="s">
        <v>540</v>
      </c>
      <c r="AC91" s="953"/>
      <c r="AD91" s="953"/>
      <c r="AE91" s="953"/>
      <c r="AF91" s="955"/>
      <c r="AG91" s="954" t="s">
        <v>540</v>
      </c>
      <c r="AH91" s="953" t="s">
        <v>540</v>
      </c>
      <c r="AI91" s="953" t="s">
        <v>540</v>
      </c>
      <c r="AJ91" s="1069"/>
      <c r="AK91" s="1070"/>
      <c r="AL91" s="1071"/>
      <c r="AM91" s="1069"/>
      <c r="AN91" s="1069"/>
      <c r="AO91" s="1069"/>
      <c r="AP91" s="1058"/>
      <c r="AQ91" s="957"/>
      <c r="AR91" s="958"/>
      <c r="AS91" s="958"/>
      <c r="AT91" s="958"/>
      <c r="AU91" s="958"/>
      <c r="AV91" s="958"/>
      <c r="AW91" s="958"/>
      <c r="AX91" s="959"/>
    </row>
    <row r="92" spans="3:50" ht="26.55" customHeight="1">
      <c r="C92" s="1036"/>
      <c r="D92" s="1037"/>
      <c r="E92" s="982"/>
      <c r="F92" s="983"/>
      <c r="G92" s="721" t="s">
        <v>594</v>
      </c>
      <c r="H92" s="722"/>
      <c r="I92" s="721"/>
      <c r="J92" s="722"/>
      <c r="K92" s="948"/>
      <c r="L92" s="949"/>
      <c r="M92" s="950"/>
      <c r="N92" s="951"/>
      <c r="O92" s="1039" t="s">
        <v>287</v>
      </c>
      <c r="P92" s="953" t="s">
        <v>540</v>
      </c>
      <c r="Q92" s="953" t="s">
        <v>540</v>
      </c>
      <c r="R92" s="953" t="s">
        <v>540</v>
      </c>
      <c r="S92" s="953" t="s">
        <v>287</v>
      </c>
      <c r="T92" s="953"/>
      <c r="U92" s="953"/>
      <c r="V92" s="953"/>
      <c r="W92" s="955"/>
      <c r="X92" s="954" t="s">
        <v>287</v>
      </c>
      <c r="Y92" s="953" t="s">
        <v>540</v>
      </c>
      <c r="Z92" s="953" t="s">
        <v>540</v>
      </c>
      <c r="AA92" s="953" t="s">
        <v>287</v>
      </c>
      <c r="AB92" s="953" t="s">
        <v>540</v>
      </c>
      <c r="AC92" s="953"/>
      <c r="AD92" s="953"/>
      <c r="AE92" s="953"/>
      <c r="AF92" s="955"/>
      <c r="AG92" s="954" t="s">
        <v>540</v>
      </c>
      <c r="AH92" s="953" t="s">
        <v>540</v>
      </c>
      <c r="AI92" s="953" t="s">
        <v>540</v>
      </c>
      <c r="AJ92" s="1069"/>
      <c r="AK92" s="1070"/>
      <c r="AL92" s="1071"/>
      <c r="AM92" s="1069"/>
      <c r="AN92" s="1069"/>
      <c r="AO92" s="1069"/>
      <c r="AP92" s="1058"/>
      <c r="AQ92" s="957"/>
      <c r="AR92" s="958"/>
      <c r="AS92" s="958"/>
      <c r="AT92" s="958"/>
      <c r="AU92" s="958"/>
      <c r="AV92" s="958"/>
      <c r="AW92" s="958"/>
      <c r="AX92" s="959"/>
    </row>
    <row r="93" spans="3:50" ht="26.55" customHeight="1">
      <c r="C93" s="1036"/>
      <c r="D93" s="1037"/>
      <c r="E93" s="982"/>
      <c r="F93" s="983"/>
      <c r="G93" s="721" t="s">
        <v>595</v>
      </c>
      <c r="H93" s="722"/>
      <c r="I93" s="721"/>
      <c r="J93" s="722"/>
      <c r="K93" s="948"/>
      <c r="L93" s="949"/>
      <c r="M93" s="950"/>
      <c r="N93" s="951"/>
      <c r="O93" s="1039" t="s">
        <v>287</v>
      </c>
      <c r="P93" s="953" t="s">
        <v>540</v>
      </c>
      <c r="Q93" s="953" t="s">
        <v>540</v>
      </c>
      <c r="R93" s="953" t="s">
        <v>540</v>
      </c>
      <c r="S93" s="953" t="s">
        <v>287</v>
      </c>
      <c r="T93" s="953"/>
      <c r="U93" s="953"/>
      <c r="V93" s="953"/>
      <c r="W93" s="955"/>
      <c r="X93" s="954" t="s">
        <v>287</v>
      </c>
      <c r="Y93" s="953" t="s">
        <v>540</v>
      </c>
      <c r="Z93" s="953" t="s">
        <v>287</v>
      </c>
      <c r="AA93" s="953" t="s">
        <v>287</v>
      </c>
      <c r="AB93" s="953" t="s">
        <v>540</v>
      </c>
      <c r="AC93" s="953"/>
      <c r="AD93" s="953"/>
      <c r="AE93" s="953"/>
      <c r="AF93" s="955"/>
      <c r="AG93" s="954" t="s">
        <v>540</v>
      </c>
      <c r="AH93" s="953" t="s">
        <v>540</v>
      </c>
      <c r="AI93" s="953" t="s">
        <v>540</v>
      </c>
      <c r="AJ93" s="1069"/>
      <c r="AK93" s="1070"/>
      <c r="AL93" s="1071"/>
      <c r="AM93" s="1069"/>
      <c r="AN93" s="1069"/>
      <c r="AO93" s="1069"/>
      <c r="AP93" s="1058"/>
      <c r="AQ93" s="957"/>
      <c r="AR93" s="958"/>
      <c r="AS93" s="958"/>
      <c r="AT93" s="958"/>
      <c r="AU93" s="958"/>
      <c r="AV93" s="958"/>
      <c r="AW93" s="958"/>
      <c r="AX93" s="959"/>
    </row>
    <row r="94" spans="3:50" ht="26.55" customHeight="1">
      <c r="C94" s="1036"/>
      <c r="D94" s="1037"/>
      <c r="E94" s="982"/>
      <c r="F94" s="983"/>
      <c r="G94" s="721" t="s">
        <v>596</v>
      </c>
      <c r="H94" s="722"/>
      <c r="I94" s="721"/>
      <c r="J94" s="722"/>
      <c r="K94" s="948"/>
      <c r="L94" s="949"/>
      <c r="M94" s="950"/>
      <c r="N94" s="951"/>
      <c r="O94" s="1039" t="s">
        <v>287</v>
      </c>
      <c r="P94" s="953" t="s">
        <v>540</v>
      </c>
      <c r="Q94" s="953" t="s">
        <v>287</v>
      </c>
      <c r="R94" s="953" t="s">
        <v>540</v>
      </c>
      <c r="S94" s="953" t="s">
        <v>540</v>
      </c>
      <c r="T94" s="953"/>
      <c r="U94" s="953"/>
      <c r="V94" s="953"/>
      <c r="W94" s="955"/>
      <c r="X94" s="954" t="s">
        <v>540</v>
      </c>
      <c r="Y94" s="953" t="s">
        <v>287</v>
      </c>
      <c r="Z94" s="953" t="s">
        <v>540</v>
      </c>
      <c r="AA94" s="953" t="s">
        <v>540</v>
      </c>
      <c r="AB94" s="953" t="s">
        <v>540</v>
      </c>
      <c r="AC94" s="953"/>
      <c r="AD94" s="953"/>
      <c r="AE94" s="953"/>
      <c r="AF94" s="955"/>
      <c r="AG94" s="954" t="s">
        <v>540</v>
      </c>
      <c r="AH94" s="953" t="s">
        <v>540</v>
      </c>
      <c r="AI94" s="953" t="s">
        <v>540</v>
      </c>
      <c r="AJ94" s="1069"/>
      <c r="AK94" s="1070"/>
      <c r="AL94" s="1071"/>
      <c r="AM94" s="1069"/>
      <c r="AN94" s="1069"/>
      <c r="AO94" s="1069"/>
      <c r="AP94" s="1058"/>
      <c r="AQ94" s="957"/>
      <c r="AR94" s="958"/>
      <c r="AS94" s="958"/>
      <c r="AT94" s="958"/>
      <c r="AU94" s="958"/>
      <c r="AV94" s="958"/>
      <c r="AW94" s="958"/>
      <c r="AX94" s="959"/>
    </row>
    <row r="95" spans="3:50" ht="26.55" customHeight="1">
      <c r="C95" s="1036"/>
      <c r="D95" s="1037"/>
      <c r="E95" s="982"/>
      <c r="F95" s="983"/>
      <c r="G95" s="721" t="s">
        <v>597</v>
      </c>
      <c r="H95" s="722"/>
      <c r="I95" s="721"/>
      <c r="J95" s="722"/>
      <c r="K95" s="948"/>
      <c r="L95" s="949"/>
      <c r="M95" s="950"/>
      <c r="N95" s="951"/>
      <c r="O95" s="1039" t="s">
        <v>287</v>
      </c>
      <c r="P95" s="953" t="s">
        <v>540</v>
      </c>
      <c r="Q95" s="953" t="s">
        <v>287</v>
      </c>
      <c r="R95" s="953" t="s">
        <v>540</v>
      </c>
      <c r="S95" s="953" t="s">
        <v>540</v>
      </c>
      <c r="T95" s="953"/>
      <c r="U95" s="953"/>
      <c r="V95" s="953"/>
      <c r="W95" s="955"/>
      <c r="X95" s="954" t="s">
        <v>540</v>
      </c>
      <c r="Y95" s="953" t="s">
        <v>287</v>
      </c>
      <c r="Z95" s="953" t="s">
        <v>540</v>
      </c>
      <c r="AA95" s="953" t="s">
        <v>540</v>
      </c>
      <c r="AB95" s="953" t="s">
        <v>540</v>
      </c>
      <c r="AC95" s="953"/>
      <c r="AD95" s="953"/>
      <c r="AE95" s="953"/>
      <c r="AF95" s="955"/>
      <c r="AG95" s="954" t="s">
        <v>540</v>
      </c>
      <c r="AH95" s="953" t="s">
        <v>540</v>
      </c>
      <c r="AI95" s="953" t="s">
        <v>540</v>
      </c>
      <c r="AJ95" s="1069"/>
      <c r="AK95" s="1070"/>
      <c r="AL95" s="1071"/>
      <c r="AM95" s="1069"/>
      <c r="AN95" s="1069"/>
      <c r="AO95" s="1069"/>
      <c r="AP95" s="1058"/>
      <c r="AQ95" s="957"/>
      <c r="AR95" s="958"/>
      <c r="AS95" s="958"/>
      <c r="AT95" s="958"/>
      <c r="AU95" s="958"/>
      <c r="AV95" s="958"/>
      <c r="AW95" s="958"/>
      <c r="AX95" s="959"/>
    </row>
    <row r="96" spans="3:50" ht="30.6" customHeight="1">
      <c r="C96" s="1036"/>
      <c r="D96" s="1037"/>
      <c r="E96" s="982"/>
      <c r="F96" s="983"/>
      <c r="G96" s="721" t="s">
        <v>598</v>
      </c>
      <c r="H96" s="722"/>
      <c r="I96" s="721"/>
      <c r="J96" s="722"/>
      <c r="K96" s="948"/>
      <c r="L96" s="949"/>
      <c r="M96" s="950"/>
      <c r="N96" s="951"/>
      <c r="O96" s="1039" t="s">
        <v>287</v>
      </c>
      <c r="P96" s="953" t="s">
        <v>540</v>
      </c>
      <c r="Q96" s="953" t="s">
        <v>287</v>
      </c>
      <c r="R96" s="953" t="s">
        <v>540</v>
      </c>
      <c r="S96" s="953" t="s">
        <v>540</v>
      </c>
      <c r="T96" s="953"/>
      <c r="U96" s="953"/>
      <c r="V96" s="953"/>
      <c r="W96" s="955"/>
      <c r="X96" s="954" t="s">
        <v>540</v>
      </c>
      <c r="Y96" s="953" t="s">
        <v>287</v>
      </c>
      <c r="Z96" s="953" t="s">
        <v>540</v>
      </c>
      <c r="AA96" s="953" t="s">
        <v>540</v>
      </c>
      <c r="AB96" s="953" t="s">
        <v>540</v>
      </c>
      <c r="AC96" s="953"/>
      <c r="AD96" s="953"/>
      <c r="AE96" s="953"/>
      <c r="AF96" s="955"/>
      <c r="AG96" s="954" t="s">
        <v>540</v>
      </c>
      <c r="AH96" s="953" t="s">
        <v>540</v>
      </c>
      <c r="AI96" s="953" t="s">
        <v>540</v>
      </c>
      <c r="AJ96" s="1069"/>
      <c r="AK96" s="1070"/>
      <c r="AL96" s="1071"/>
      <c r="AM96" s="1069"/>
      <c r="AN96" s="1069"/>
      <c r="AO96" s="1069"/>
      <c r="AP96" s="1058"/>
      <c r="AQ96" s="957" t="s">
        <v>619</v>
      </c>
      <c r="AR96" s="958"/>
      <c r="AS96" s="958"/>
      <c r="AT96" s="958"/>
      <c r="AU96" s="958"/>
      <c r="AV96" s="958"/>
      <c r="AW96" s="958"/>
      <c r="AX96" s="959"/>
    </row>
    <row r="97" spans="3:50" ht="26.55" customHeight="1">
      <c r="C97" s="1036"/>
      <c r="D97" s="1037"/>
      <c r="E97" s="982"/>
      <c r="F97" s="983"/>
      <c r="G97" s="721" t="s">
        <v>624</v>
      </c>
      <c r="H97" s="722"/>
      <c r="I97" s="721"/>
      <c r="J97" s="722"/>
      <c r="K97" s="948"/>
      <c r="L97" s="949"/>
      <c r="M97" s="950"/>
      <c r="N97" s="951"/>
      <c r="O97" s="1039" t="s">
        <v>287</v>
      </c>
      <c r="P97" s="953" t="s">
        <v>540</v>
      </c>
      <c r="Q97" s="953" t="s">
        <v>287</v>
      </c>
      <c r="R97" s="953" t="s">
        <v>540</v>
      </c>
      <c r="S97" s="953" t="s">
        <v>540</v>
      </c>
      <c r="T97" s="953"/>
      <c r="U97" s="953"/>
      <c r="V97" s="953"/>
      <c r="W97" s="955"/>
      <c r="X97" s="954" t="s">
        <v>540</v>
      </c>
      <c r="Y97" s="953" t="s">
        <v>287</v>
      </c>
      <c r="Z97" s="953" t="s">
        <v>540</v>
      </c>
      <c r="AA97" s="953" t="s">
        <v>540</v>
      </c>
      <c r="AB97" s="953" t="s">
        <v>540</v>
      </c>
      <c r="AC97" s="953"/>
      <c r="AD97" s="953"/>
      <c r="AE97" s="953"/>
      <c r="AF97" s="955"/>
      <c r="AG97" s="954" t="s">
        <v>540</v>
      </c>
      <c r="AH97" s="953" t="s">
        <v>540</v>
      </c>
      <c r="AI97" s="953" t="s">
        <v>540</v>
      </c>
      <c r="AJ97" s="1069"/>
      <c r="AK97" s="1070"/>
      <c r="AL97" s="1071"/>
      <c r="AM97" s="1069"/>
      <c r="AN97" s="1069"/>
      <c r="AO97" s="1069"/>
      <c r="AP97" s="1058"/>
      <c r="AQ97" s="968"/>
      <c r="AR97" s="969"/>
      <c r="AS97" s="969"/>
      <c r="AT97" s="969"/>
      <c r="AU97" s="969"/>
      <c r="AV97" s="969"/>
      <c r="AW97" s="969"/>
      <c r="AX97" s="970"/>
    </row>
    <row r="98" spans="3:50" ht="26.55" customHeight="1">
      <c r="C98" s="1036"/>
      <c r="D98" s="1037"/>
      <c r="E98" s="982"/>
      <c r="F98" s="983"/>
      <c r="G98" s="721" t="s">
        <v>602</v>
      </c>
      <c r="H98" s="722"/>
      <c r="I98" s="721"/>
      <c r="J98" s="722"/>
      <c r="K98" s="948"/>
      <c r="L98" s="949"/>
      <c r="M98" s="950"/>
      <c r="N98" s="951"/>
      <c r="O98" s="1039" t="s">
        <v>287</v>
      </c>
      <c r="P98" s="953" t="s">
        <v>540</v>
      </c>
      <c r="Q98" s="953" t="s">
        <v>540</v>
      </c>
      <c r="R98" s="953" t="s">
        <v>540</v>
      </c>
      <c r="S98" s="953" t="s">
        <v>540</v>
      </c>
      <c r="T98" s="953"/>
      <c r="U98" s="953"/>
      <c r="V98" s="953"/>
      <c r="W98" s="955"/>
      <c r="X98" s="954" t="s">
        <v>540</v>
      </c>
      <c r="Y98" s="953" t="s">
        <v>287</v>
      </c>
      <c r="Z98" s="953" t="s">
        <v>540</v>
      </c>
      <c r="AA98" s="953" t="s">
        <v>540</v>
      </c>
      <c r="AB98" s="953" t="s">
        <v>540</v>
      </c>
      <c r="AC98" s="953"/>
      <c r="AD98" s="953"/>
      <c r="AE98" s="953"/>
      <c r="AF98" s="955"/>
      <c r="AG98" s="954" t="s">
        <v>540</v>
      </c>
      <c r="AH98" s="953" t="s">
        <v>540</v>
      </c>
      <c r="AI98" s="953" t="s">
        <v>540</v>
      </c>
      <c r="AJ98" s="1069"/>
      <c r="AK98" s="1070"/>
      <c r="AL98" s="1071"/>
      <c r="AM98" s="1069"/>
      <c r="AN98" s="1069"/>
      <c r="AO98" s="1069"/>
      <c r="AP98" s="1058"/>
      <c r="AQ98" s="968"/>
      <c r="AR98" s="969"/>
      <c r="AS98" s="969"/>
      <c r="AT98" s="969"/>
      <c r="AU98" s="969"/>
      <c r="AV98" s="969"/>
      <c r="AW98" s="969"/>
      <c r="AX98" s="970"/>
    </row>
    <row r="99" spans="3:50" ht="26.55" customHeight="1">
      <c r="C99" s="1036"/>
      <c r="D99" s="1037"/>
      <c r="E99" s="982"/>
      <c r="F99" s="983"/>
      <c r="G99" s="721" t="s">
        <v>603</v>
      </c>
      <c r="H99" s="722"/>
      <c r="I99" s="721"/>
      <c r="J99" s="722"/>
      <c r="K99" s="948"/>
      <c r="L99" s="949"/>
      <c r="M99" s="950"/>
      <c r="N99" s="951"/>
      <c r="O99" s="1039" t="s">
        <v>287</v>
      </c>
      <c r="P99" s="953" t="s">
        <v>540</v>
      </c>
      <c r="Q99" s="953" t="s">
        <v>540</v>
      </c>
      <c r="R99" s="953" t="s">
        <v>287</v>
      </c>
      <c r="S99" s="953" t="s">
        <v>540</v>
      </c>
      <c r="T99" s="953"/>
      <c r="U99" s="953"/>
      <c r="V99" s="953"/>
      <c r="W99" s="955"/>
      <c r="X99" s="954" t="s">
        <v>540</v>
      </c>
      <c r="Y99" s="953" t="s">
        <v>287</v>
      </c>
      <c r="Z99" s="953" t="s">
        <v>540</v>
      </c>
      <c r="AA99" s="953" t="s">
        <v>540</v>
      </c>
      <c r="AB99" s="953" t="s">
        <v>540</v>
      </c>
      <c r="AC99" s="953"/>
      <c r="AD99" s="953"/>
      <c r="AE99" s="953"/>
      <c r="AF99" s="955"/>
      <c r="AG99" s="954" t="s">
        <v>540</v>
      </c>
      <c r="AH99" s="953" t="s">
        <v>540</v>
      </c>
      <c r="AI99" s="953" t="s">
        <v>540</v>
      </c>
      <c r="AJ99" s="1069"/>
      <c r="AK99" s="1070"/>
      <c r="AL99" s="1071"/>
      <c r="AM99" s="1069"/>
      <c r="AN99" s="1069"/>
      <c r="AO99" s="1069"/>
      <c r="AP99" s="1058"/>
      <c r="AQ99" s="968"/>
      <c r="AR99" s="969"/>
      <c r="AS99" s="969"/>
      <c r="AT99" s="969"/>
      <c r="AU99" s="969"/>
      <c r="AV99" s="969"/>
      <c r="AW99" s="969"/>
      <c r="AX99" s="970"/>
    </row>
    <row r="100" spans="3:50" ht="26.55" customHeight="1">
      <c r="C100" s="1036"/>
      <c r="D100" s="1037"/>
      <c r="E100" s="982"/>
      <c r="F100" s="983"/>
      <c r="G100" s="721" t="s">
        <v>604</v>
      </c>
      <c r="H100" s="722"/>
      <c r="I100" s="721"/>
      <c r="J100" s="722"/>
      <c r="K100" s="948"/>
      <c r="L100" s="949"/>
      <c r="M100" s="950"/>
      <c r="N100" s="951"/>
      <c r="O100" s="1039" t="s">
        <v>287</v>
      </c>
      <c r="P100" s="953" t="s">
        <v>540</v>
      </c>
      <c r="Q100" s="953" t="s">
        <v>540</v>
      </c>
      <c r="R100" s="953" t="s">
        <v>540</v>
      </c>
      <c r="S100" s="953" t="s">
        <v>287</v>
      </c>
      <c r="T100" s="953"/>
      <c r="U100" s="953"/>
      <c r="V100" s="953"/>
      <c r="W100" s="955"/>
      <c r="X100" s="954" t="s">
        <v>287</v>
      </c>
      <c r="Y100" s="953" t="s">
        <v>540</v>
      </c>
      <c r="Z100" s="953" t="s">
        <v>287</v>
      </c>
      <c r="AA100" s="953" t="s">
        <v>540</v>
      </c>
      <c r="AB100" s="953" t="s">
        <v>540</v>
      </c>
      <c r="AC100" s="953"/>
      <c r="AD100" s="953"/>
      <c r="AE100" s="953"/>
      <c r="AF100" s="955"/>
      <c r="AG100" s="954" t="s">
        <v>540</v>
      </c>
      <c r="AH100" s="953" t="s">
        <v>540</v>
      </c>
      <c r="AI100" s="953" t="s">
        <v>540</v>
      </c>
      <c r="AJ100" s="1069"/>
      <c r="AK100" s="1070"/>
      <c r="AL100" s="1071"/>
      <c r="AM100" s="1069"/>
      <c r="AN100" s="1069"/>
      <c r="AO100" s="1069"/>
      <c r="AP100" s="1058"/>
      <c r="AQ100" s="968"/>
      <c r="AR100" s="969"/>
      <c r="AS100" s="969"/>
      <c r="AT100" s="969"/>
      <c r="AU100" s="969"/>
      <c r="AV100" s="969"/>
      <c r="AW100" s="969"/>
      <c r="AX100" s="970"/>
    </row>
    <row r="101" spans="3:50" ht="26.55" customHeight="1">
      <c r="C101" s="1036"/>
      <c r="D101" s="1037"/>
      <c r="E101" s="982"/>
      <c r="F101" s="983"/>
      <c r="G101" s="721" t="s">
        <v>605</v>
      </c>
      <c r="H101" s="722"/>
      <c r="I101" s="721"/>
      <c r="J101" s="722"/>
      <c r="K101" s="973"/>
      <c r="L101" s="974"/>
      <c r="M101" s="975"/>
      <c r="N101" s="976"/>
      <c r="O101" s="1039" t="s">
        <v>287</v>
      </c>
      <c r="P101" s="953" t="s">
        <v>540</v>
      </c>
      <c r="Q101" s="953" t="s">
        <v>540</v>
      </c>
      <c r="R101" s="953" t="s">
        <v>540</v>
      </c>
      <c r="S101" s="953" t="s">
        <v>540</v>
      </c>
      <c r="T101" s="953"/>
      <c r="U101" s="953"/>
      <c r="V101" s="953"/>
      <c r="W101" s="955"/>
      <c r="X101" s="954" t="s">
        <v>540</v>
      </c>
      <c r="Y101" s="953" t="s">
        <v>540</v>
      </c>
      <c r="Z101" s="953" t="s">
        <v>540</v>
      </c>
      <c r="AA101" s="953" t="s">
        <v>540</v>
      </c>
      <c r="AB101" s="953" t="s">
        <v>540</v>
      </c>
      <c r="AC101" s="953"/>
      <c r="AD101" s="953"/>
      <c r="AE101" s="953"/>
      <c r="AF101" s="955"/>
      <c r="AG101" s="954" t="s">
        <v>540</v>
      </c>
      <c r="AH101" s="953" t="s">
        <v>540</v>
      </c>
      <c r="AI101" s="953" t="s">
        <v>540</v>
      </c>
      <c r="AJ101" s="1069"/>
      <c r="AK101" s="1070"/>
      <c r="AL101" s="1071"/>
      <c r="AM101" s="1069"/>
      <c r="AN101" s="1069"/>
      <c r="AO101" s="1069"/>
      <c r="AP101" s="1058"/>
      <c r="AQ101" s="977"/>
      <c r="AR101" s="978"/>
      <c r="AS101" s="978"/>
      <c r="AT101" s="978"/>
      <c r="AU101" s="978"/>
      <c r="AV101" s="978"/>
      <c r="AW101" s="978"/>
      <c r="AX101" s="979"/>
    </row>
    <row r="102" spans="3:50" ht="26.55" customHeight="1">
      <c r="C102" s="1036"/>
      <c r="D102" s="1037"/>
      <c r="E102" s="982"/>
      <c r="F102" s="983"/>
      <c r="G102" s="721" t="s">
        <v>606</v>
      </c>
      <c r="H102" s="722"/>
      <c r="I102" s="721"/>
      <c r="J102" s="722"/>
      <c r="K102" s="973"/>
      <c r="L102" s="974"/>
      <c r="M102" s="975"/>
      <c r="N102" s="976"/>
      <c r="O102" s="1039" t="s">
        <v>287</v>
      </c>
      <c r="P102" s="953" t="s">
        <v>540</v>
      </c>
      <c r="Q102" s="953" t="s">
        <v>540</v>
      </c>
      <c r="R102" s="953" t="s">
        <v>540</v>
      </c>
      <c r="S102" s="953" t="s">
        <v>287</v>
      </c>
      <c r="T102" s="953"/>
      <c r="U102" s="953"/>
      <c r="V102" s="953"/>
      <c r="W102" s="955"/>
      <c r="X102" s="954" t="s">
        <v>540</v>
      </c>
      <c r="Y102" s="953" t="s">
        <v>540</v>
      </c>
      <c r="Z102" s="953" t="s">
        <v>540</v>
      </c>
      <c r="AA102" s="953" t="s">
        <v>287</v>
      </c>
      <c r="AB102" s="953" t="s">
        <v>540</v>
      </c>
      <c r="AC102" s="953"/>
      <c r="AD102" s="953"/>
      <c r="AE102" s="953"/>
      <c r="AF102" s="955"/>
      <c r="AG102" s="954" t="s">
        <v>540</v>
      </c>
      <c r="AH102" s="953" t="s">
        <v>540</v>
      </c>
      <c r="AI102" s="953" t="s">
        <v>540</v>
      </c>
      <c r="AJ102" s="1069"/>
      <c r="AK102" s="1070"/>
      <c r="AL102" s="1071"/>
      <c r="AM102" s="1069"/>
      <c r="AN102" s="1069"/>
      <c r="AO102" s="1069"/>
      <c r="AP102" s="1058"/>
      <c r="AQ102" s="977"/>
      <c r="AR102" s="978"/>
      <c r="AS102" s="978"/>
      <c r="AT102" s="978"/>
      <c r="AU102" s="978"/>
      <c r="AV102" s="978"/>
      <c r="AW102" s="978"/>
      <c r="AX102" s="979"/>
    </row>
    <row r="103" spans="3:50" ht="26.55" customHeight="1">
      <c r="C103" s="1036"/>
      <c r="D103" s="1037"/>
      <c r="E103" s="982"/>
      <c r="F103" s="983"/>
      <c r="G103" s="721" t="s">
        <v>625</v>
      </c>
      <c r="H103" s="722"/>
      <c r="I103" s="721"/>
      <c r="J103" s="722"/>
      <c r="K103" s="973"/>
      <c r="L103" s="974"/>
      <c r="M103" s="975"/>
      <c r="N103" s="976"/>
      <c r="O103" s="1039" t="s">
        <v>287</v>
      </c>
      <c r="P103" s="953" t="s">
        <v>540</v>
      </c>
      <c r="Q103" s="953" t="s">
        <v>540</v>
      </c>
      <c r="R103" s="953" t="s">
        <v>540</v>
      </c>
      <c r="S103" s="953" t="s">
        <v>540</v>
      </c>
      <c r="T103" s="953"/>
      <c r="U103" s="953"/>
      <c r="V103" s="953"/>
      <c r="W103" s="955"/>
      <c r="X103" s="954" t="s">
        <v>287</v>
      </c>
      <c r="Y103" s="953" t="s">
        <v>287</v>
      </c>
      <c r="Z103" s="953" t="s">
        <v>540</v>
      </c>
      <c r="AA103" s="953" t="s">
        <v>540</v>
      </c>
      <c r="AB103" s="953" t="s">
        <v>287</v>
      </c>
      <c r="AC103" s="953"/>
      <c r="AD103" s="953"/>
      <c r="AE103" s="953"/>
      <c r="AF103" s="955"/>
      <c r="AG103" s="954" t="s">
        <v>540</v>
      </c>
      <c r="AH103" s="953" t="s">
        <v>540</v>
      </c>
      <c r="AI103" s="953" t="s">
        <v>287</v>
      </c>
      <c r="AJ103" s="1069"/>
      <c r="AK103" s="1070"/>
      <c r="AL103" s="1071"/>
      <c r="AM103" s="1069"/>
      <c r="AN103" s="1069"/>
      <c r="AO103" s="1069"/>
      <c r="AP103" s="1058"/>
      <c r="AQ103" s="977"/>
      <c r="AR103" s="978"/>
      <c r="AS103" s="978"/>
      <c r="AT103" s="978"/>
      <c r="AU103" s="978"/>
      <c r="AV103" s="978"/>
      <c r="AW103" s="978"/>
      <c r="AX103" s="979"/>
    </row>
    <row r="104" spans="3:50" ht="26.55" customHeight="1">
      <c r="C104" s="1036"/>
      <c r="D104" s="1037"/>
      <c r="E104" s="982"/>
      <c r="F104" s="983"/>
      <c r="G104" s="721" t="s">
        <v>608</v>
      </c>
      <c r="H104" s="722"/>
      <c r="I104" s="721"/>
      <c r="J104" s="722"/>
      <c r="K104" s="973"/>
      <c r="L104" s="974"/>
      <c r="M104" s="975"/>
      <c r="N104" s="976"/>
      <c r="O104" s="1039" t="s">
        <v>287</v>
      </c>
      <c r="P104" s="953" t="s">
        <v>540</v>
      </c>
      <c r="Q104" s="953" t="s">
        <v>540</v>
      </c>
      <c r="R104" s="953" t="s">
        <v>540</v>
      </c>
      <c r="S104" s="953" t="s">
        <v>540</v>
      </c>
      <c r="T104" s="953"/>
      <c r="U104" s="953"/>
      <c r="V104" s="953"/>
      <c r="W104" s="955"/>
      <c r="X104" s="954" t="s">
        <v>287</v>
      </c>
      <c r="Y104" s="953" t="s">
        <v>287</v>
      </c>
      <c r="Z104" s="953" t="s">
        <v>540</v>
      </c>
      <c r="AA104" s="953" t="s">
        <v>540</v>
      </c>
      <c r="AB104" s="953" t="s">
        <v>540</v>
      </c>
      <c r="AC104" s="953"/>
      <c r="AD104" s="953"/>
      <c r="AE104" s="953"/>
      <c r="AF104" s="955"/>
      <c r="AG104" s="954" t="s">
        <v>540</v>
      </c>
      <c r="AH104" s="953" t="s">
        <v>540</v>
      </c>
      <c r="AI104" s="953" t="s">
        <v>540</v>
      </c>
      <c r="AJ104" s="1069"/>
      <c r="AK104" s="1070"/>
      <c r="AL104" s="1071"/>
      <c r="AM104" s="1069"/>
      <c r="AN104" s="1069"/>
      <c r="AO104" s="1069"/>
      <c r="AP104" s="1058"/>
      <c r="AQ104" s="977"/>
      <c r="AR104" s="978"/>
      <c r="AS104" s="978"/>
      <c r="AT104" s="978"/>
      <c r="AU104" s="978"/>
      <c r="AV104" s="978"/>
      <c r="AW104" s="978"/>
      <c r="AX104" s="979"/>
    </row>
    <row r="105" spans="3:50" ht="26.55" customHeight="1">
      <c r="C105" s="1036"/>
      <c r="D105" s="1037"/>
      <c r="E105" s="982"/>
      <c r="F105" s="983"/>
      <c r="G105" s="721" t="s">
        <v>609</v>
      </c>
      <c r="H105" s="722"/>
      <c r="I105" s="721"/>
      <c r="J105" s="722"/>
      <c r="K105" s="973"/>
      <c r="L105" s="974"/>
      <c r="M105" s="975"/>
      <c r="N105" s="976"/>
      <c r="O105" s="1039" t="s">
        <v>287</v>
      </c>
      <c r="P105" s="953" t="s">
        <v>540</v>
      </c>
      <c r="Q105" s="953" t="s">
        <v>540</v>
      </c>
      <c r="R105" s="953" t="s">
        <v>540</v>
      </c>
      <c r="S105" s="953" t="s">
        <v>540</v>
      </c>
      <c r="T105" s="953"/>
      <c r="U105" s="953"/>
      <c r="V105" s="953"/>
      <c r="W105" s="955"/>
      <c r="X105" s="954" t="s">
        <v>540</v>
      </c>
      <c r="Y105" s="953" t="s">
        <v>287</v>
      </c>
      <c r="Z105" s="953" t="s">
        <v>540</v>
      </c>
      <c r="AA105" s="953" t="s">
        <v>540</v>
      </c>
      <c r="AB105" s="953" t="s">
        <v>540</v>
      </c>
      <c r="AC105" s="953"/>
      <c r="AD105" s="953"/>
      <c r="AE105" s="953"/>
      <c r="AF105" s="955"/>
      <c r="AG105" s="954" t="s">
        <v>540</v>
      </c>
      <c r="AH105" s="953" t="s">
        <v>540</v>
      </c>
      <c r="AI105" s="953" t="s">
        <v>540</v>
      </c>
      <c r="AJ105" s="1069"/>
      <c r="AK105" s="1070"/>
      <c r="AL105" s="1071"/>
      <c r="AM105" s="1069"/>
      <c r="AN105" s="1069"/>
      <c r="AO105" s="1069"/>
      <c r="AP105" s="1058"/>
      <c r="AQ105" s="977"/>
      <c r="AR105" s="978"/>
      <c r="AS105" s="978"/>
      <c r="AT105" s="978"/>
      <c r="AU105" s="978"/>
      <c r="AV105" s="978"/>
      <c r="AW105" s="978"/>
      <c r="AX105" s="979"/>
    </row>
    <row r="106" spans="3:50" ht="26.55" customHeight="1">
      <c r="C106" s="1036"/>
      <c r="D106" s="1037"/>
      <c r="E106" s="982"/>
      <c r="F106" s="983"/>
      <c r="G106" s="721" t="s">
        <v>610</v>
      </c>
      <c r="H106" s="722"/>
      <c r="I106" s="721"/>
      <c r="J106" s="722"/>
      <c r="K106" s="948"/>
      <c r="L106" s="949"/>
      <c r="M106" s="950"/>
      <c r="N106" s="951"/>
      <c r="O106" s="1039" t="s">
        <v>287</v>
      </c>
      <c r="P106" s="953" t="s">
        <v>540</v>
      </c>
      <c r="Q106" s="953" t="s">
        <v>540</v>
      </c>
      <c r="R106" s="953" t="s">
        <v>540</v>
      </c>
      <c r="S106" s="953" t="s">
        <v>540</v>
      </c>
      <c r="T106" s="953"/>
      <c r="U106" s="953"/>
      <c r="V106" s="953"/>
      <c r="W106" s="955"/>
      <c r="X106" s="954" t="s">
        <v>540</v>
      </c>
      <c r="Y106" s="953" t="s">
        <v>287</v>
      </c>
      <c r="Z106" s="953" t="s">
        <v>540</v>
      </c>
      <c r="AA106" s="953" t="s">
        <v>540</v>
      </c>
      <c r="AB106" s="953" t="s">
        <v>540</v>
      </c>
      <c r="AC106" s="953"/>
      <c r="AD106" s="953"/>
      <c r="AE106" s="953"/>
      <c r="AF106" s="955"/>
      <c r="AG106" s="954" t="s">
        <v>540</v>
      </c>
      <c r="AH106" s="953" t="s">
        <v>540</v>
      </c>
      <c r="AI106" s="953" t="s">
        <v>540</v>
      </c>
      <c r="AJ106" s="1069"/>
      <c r="AK106" s="1070"/>
      <c r="AL106" s="1071"/>
      <c r="AM106" s="1069"/>
      <c r="AN106" s="1069"/>
      <c r="AO106" s="1069"/>
      <c r="AP106" s="1058"/>
      <c r="AQ106" s="968"/>
      <c r="AR106" s="969"/>
      <c r="AS106" s="969"/>
      <c r="AT106" s="969"/>
      <c r="AU106" s="969"/>
      <c r="AV106" s="969"/>
      <c r="AW106" s="969"/>
      <c r="AX106" s="970"/>
    </row>
    <row r="107" spans="3:50" ht="26.55" customHeight="1">
      <c r="C107" s="1036"/>
      <c r="D107" s="1037"/>
      <c r="E107" s="982"/>
      <c r="F107" s="983"/>
      <c r="G107" s="721" t="s">
        <v>612</v>
      </c>
      <c r="H107" s="722"/>
      <c r="I107" s="721"/>
      <c r="J107" s="722"/>
      <c r="K107" s="948"/>
      <c r="L107" s="949"/>
      <c r="M107" s="950"/>
      <c r="N107" s="951"/>
      <c r="O107" s="1039" t="s">
        <v>540</v>
      </c>
      <c r="P107" s="953" t="s">
        <v>540</v>
      </c>
      <c r="Q107" s="953" t="s">
        <v>540</v>
      </c>
      <c r="R107" s="953" t="s">
        <v>540</v>
      </c>
      <c r="S107" s="953" t="s">
        <v>540</v>
      </c>
      <c r="T107" s="953"/>
      <c r="U107" s="953"/>
      <c r="V107" s="953"/>
      <c r="W107" s="955"/>
      <c r="X107" s="954" t="s">
        <v>540</v>
      </c>
      <c r="Y107" s="953" t="s">
        <v>540</v>
      </c>
      <c r="Z107" s="953" t="s">
        <v>540</v>
      </c>
      <c r="AA107" s="953" t="s">
        <v>540</v>
      </c>
      <c r="AB107" s="953" t="s">
        <v>540</v>
      </c>
      <c r="AC107" s="953"/>
      <c r="AD107" s="953"/>
      <c r="AE107" s="953"/>
      <c r="AF107" s="955"/>
      <c r="AG107" s="954" t="s">
        <v>287</v>
      </c>
      <c r="AH107" s="953" t="s">
        <v>540</v>
      </c>
      <c r="AI107" s="953" t="s">
        <v>287</v>
      </c>
      <c r="AJ107" s="1069"/>
      <c r="AK107" s="1070"/>
      <c r="AL107" s="1071"/>
      <c r="AM107" s="1069"/>
      <c r="AN107" s="1069"/>
      <c r="AO107" s="1069"/>
      <c r="AP107" s="1058"/>
      <c r="AQ107" s="968"/>
      <c r="AR107" s="969"/>
      <c r="AS107" s="969"/>
      <c r="AT107" s="969"/>
      <c r="AU107" s="969"/>
      <c r="AV107" s="969"/>
      <c r="AW107" s="969"/>
      <c r="AX107" s="970"/>
    </row>
    <row r="108" spans="3:50" ht="26.55" customHeight="1">
      <c r="C108" s="1036"/>
      <c r="D108" s="1037"/>
      <c r="E108" s="982"/>
      <c r="F108" s="983"/>
      <c r="G108" s="721"/>
      <c r="H108" s="722"/>
      <c r="I108" s="721"/>
      <c r="J108" s="722"/>
      <c r="K108" s="948"/>
      <c r="L108" s="949"/>
      <c r="M108" s="950"/>
      <c r="N108" s="951"/>
      <c r="O108" s="1072"/>
      <c r="P108" s="1069"/>
      <c r="Q108" s="1069"/>
      <c r="R108" s="1069"/>
      <c r="S108" s="1069"/>
      <c r="T108" s="1069"/>
      <c r="U108" s="1069"/>
      <c r="V108" s="1069"/>
      <c r="W108" s="1070"/>
      <c r="X108" s="1071"/>
      <c r="Y108" s="1069"/>
      <c r="Z108" s="1069"/>
      <c r="AA108" s="1069"/>
      <c r="AB108" s="1069"/>
      <c r="AC108" s="1069"/>
      <c r="AD108" s="1069"/>
      <c r="AE108" s="1069"/>
      <c r="AF108" s="1070"/>
      <c r="AG108" s="1071"/>
      <c r="AH108" s="1069"/>
      <c r="AI108" s="1069"/>
      <c r="AJ108" s="1069"/>
      <c r="AK108" s="1070"/>
      <c r="AL108" s="1071"/>
      <c r="AM108" s="1069"/>
      <c r="AN108" s="1069"/>
      <c r="AO108" s="1069"/>
      <c r="AP108" s="1058"/>
      <c r="AQ108" s="968"/>
      <c r="AR108" s="969"/>
      <c r="AS108" s="969"/>
      <c r="AT108" s="969"/>
      <c r="AU108" s="969"/>
      <c r="AV108" s="969"/>
      <c r="AW108" s="969"/>
      <c r="AX108" s="970"/>
    </row>
    <row r="109" spans="3:50" ht="26.55" customHeight="1">
      <c r="C109" s="1036"/>
      <c r="D109" s="1037"/>
      <c r="E109" s="982"/>
      <c r="F109" s="983"/>
      <c r="G109" s="721"/>
      <c r="H109" s="722"/>
      <c r="I109" s="721"/>
      <c r="J109" s="722"/>
      <c r="K109" s="973"/>
      <c r="L109" s="974"/>
      <c r="M109" s="975"/>
      <c r="N109" s="976"/>
      <c r="O109" s="1073"/>
      <c r="P109" s="1074"/>
      <c r="Q109" s="1074"/>
      <c r="R109" s="1074"/>
      <c r="S109" s="1074"/>
      <c r="T109" s="1074"/>
      <c r="U109" s="1074"/>
      <c r="V109" s="1074"/>
      <c r="W109" s="1075"/>
      <c r="X109" s="1076"/>
      <c r="Y109" s="1074"/>
      <c r="Z109" s="1074"/>
      <c r="AA109" s="1074"/>
      <c r="AB109" s="1074"/>
      <c r="AC109" s="1074"/>
      <c r="AD109" s="1074"/>
      <c r="AE109" s="1074"/>
      <c r="AF109" s="1075"/>
      <c r="AG109" s="1076"/>
      <c r="AH109" s="1074"/>
      <c r="AI109" s="1074"/>
      <c r="AJ109" s="1074"/>
      <c r="AK109" s="1075"/>
      <c r="AL109" s="1076"/>
      <c r="AM109" s="1074"/>
      <c r="AN109" s="1074"/>
      <c r="AO109" s="1074"/>
      <c r="AP109" s="1059"/>
      <c r="AQ109" s="993"/>
      <c r="AR109" s="994"/>
      <c r="AS109" s="994"/>
      <c r="AT109" s="994"/>
      <c r="AU109" s="994"/>
      <c r="AV109" s="994"/>
      <c r="AW109" s="994"/>
      <c r="AX109" s="995"/>
    </row>
    <row r="110" spans="3:50" ht="26.55" customHeight="1">
      <c r="C110" s="1036"/>
      <c r="D110" s="1037"/>
      <c r="E110" s="982"/>
      <c r="F110" s="983"/>
      <c r="G110" s="721"/>
      <c r="H110" s="722"/>
      <c r="I110" s="721"/>
      <c r="J110" s="722"/>
      <c r="K110" s="948"/>
      <c r="L110" s="949"/>
      <c r="M110" s="950"/>
      <c r="N110" s="951"/>
      <c r="O110" s="1073"/>
      <c r="P110" s="1074"/>
      <c r="Q110" s="1074"/>
      <c r="R110" s="1074"/>
      <c r="S110" s="1074"/>
      <c r="T110" s="1074"/>
      <c r="U110" s="1074"/>
      <c r="V110" s="1074"/>
      <c r="W110" s="1075"/>
      <c r="X110" s="1076"/>
      <c r="Y110" s="1074"/>
      <c r="Z110" s="1074"/>
      <c r="AA110" s="1074"/>
      <c r="AB110" s="1074"/>
      <c r="AC110" s="1074"/>
      <c r="AD110" s="1074"/>
      <c r="AE110" s="1074"/>
      <c r="AF110" s="1075"/>
      <c r="AG110" s="1076"/>
      <c r="AH110" s="1074"/>
      <c r="AI110" s="1074"/>
      <c r="AJ110" s="1074"/>
      <c r="AK110" s="1075"/>
      <c r="AL110" s="1076"/>
      <c r="AM110" s="1074"/>
      <c r="AN110" s="1074"/>
      <c r="AO110" s="1074"/>
      <c r="AP110" s="1059"/>
      <c r="AQ110" s="993"/>
      <c r="AR110" s="994"/>
      <c r="AS110" s="994"/>
      <c r="AT110" s="994"/>
      <c r="AU110" s="994"/>
      <c r="AV110" s="994"/>
      <c r="AW110" s="994"/>
      <c r="AX110" s="995"/>
    </row>
    <row r="111" spans="3:50" ht="26.55" customHeight="1" thickBot="1">
      <c r="C111" s="1041"/>
      <c r="D111" s="1042"/>
      <c r="E111" s="1043"/>
      <c r="F111" s="1044"/>
      <c r="G111" s="1060"/>
      <c r="H111" s="1061"/>
      <c r="I111" s="1000"/>
      <c r="J111" s="1001"/>
      <c r="K111" s="1002"/>
      <c r="L111" s="1003"/>
      <c r="M111" s="1004"/>
      <c r="N111" s="1005"/>
      <c r="O111" s="1077"/>
      <c r="P111" s="1007"/>
      <c r="Q111" s="1007"/>
      <c r="R111" s="1007"/>
      <c r="S111" s="1007"/>
      <c r="T111" s="1007"/>
      <c r="U111" s="1007"/>
      <c r="V111" s="1007"/>
      <c r="W111" s="1009"/>
      <c r="X111" s="1008"/>
      <c r="Y111" s="1007"/>
      <c r="Z111" s="1007"/>
      <c r="AA111" s="1007"/>
      <c r="AB111" s="1007"/>
      <c r="AC111" s="1007"/>
      <c r="AD111" s="1007"/>
      <c r="AE111" s="1007"/>
      <c r="AF111" s="1009"/>
      <c r="AG111" s="1008"/>
      <c r="AH111" s="1007"/>
      <c r="AI111" s="1007"/>
      <c r="AJ111" s="1007"/>
      <c r="AK111" s="1009"/>
      <c r="AL111" s="1008"/>
      <c r="AM111" s="1007"/>
      <c r="AN111" s="1007"/>
      <c r="AO111" s="1007"/>
      <c r="AP111" s="1010"/>
      <c r="AQ111" s="1011"/>
      <c r="AR111" s="1012"/>
      <c r="AS111" s="1012"/>
      <c r="AT111" s="1012"/>
      <c r="AU111" s="1012"/>
      <c r="AV111" s="1012"/>
      <c r="AW111" s="1012"/>
      <c r="AX111" s="1013"/>
    </row>
  </sheetData>
  <mergeCells count="415">
    <mergeCell ref="AQ111:AX111"/>
    <mergeCell ref="G110:H110"/>
    <mergeCell ref="I110:J110"/>
    <mergeCell ref="K110:L110"/>
    <mergeCell ref="M110:N110"/>
    <mergeCell ref="G111:H111"/>
    <mergeCell ref="I111:J111"/>
    <mergeCell ref="K111:L111"/>
    <mergeCell ref="M111:N111"/>
    <mergeCell ref="G108:H108"/>
    <mergeCell ref="I108:J108"/>
    <mergeCell ref="K108:L108"/>
    <mergeCell ref="M108:N108"/>
    <mergeCell ref="AQ108:AX108"/>
    <mergeCell ref="G109:H109"/>
    <mergeCell ref="I109:J109"/>
    <mergeCell ref="AQ106:AX106"/>
    <mergeCell ref="G107:H107"/>
    <mergeCell ref="I107:J107"/>
    <mergeCell ref="K107:L107"/>
    <mergeCell ref="M107:N107"/>
    <mergeCell ref="AQ107:AX107"/>
    <mergeCell ref="G105:H105"/>
    <mergeCell ref="I105:J105"/>
    <mergeCell ref="G106:H106"/>
    <mergeCell ref="I106:J106"/>
    <mergeCell ref="K106:L106"/>
    <mergeCell ref="M106:N106"/>
    <mergeCell ref="G102:H102"/>
    <mergeCell ref="I102:J102"/>
    <mergeCell ref="G103:H103"/>
    <mergeCell ref="I103:J103"/>
    <mergeCell ref="G104:H104"/>
    <mergeCell ref="I104:J104"/>
    <mergeCell ref="G100:H100"/>
    <mergeCell ref="I100:J100"/>
    <mergeCell ref="K100:L100"/>
    <mergeCell ref="M100:N100"/>
    <mergeCell ref="AQ100:AX100"/>
    <mergeCell ref="G101:H101"/>
    <mergeCell ref="I101:J101"/>
    <mergeCell ref="G98:H98"/>
    <mergeCell ref="I98:J98"/>
    <mergeCell ref="K98:L98"/>
    <mergeCell ref="M98:N98"/>
    <mergeCell ref="AQ98:AX98"/>
    <mergeCell ref="G99:H99"/>
    <mergeCell ref="I99:J99"/>
    <mergeCell ref="K99:L99"/>
    <mergeCell ref="M99:N99"/>
    <mergeCell ref="AQ99:AX99"/>
    <mergeCell ref="G96:H96"/>
    <mergeCell ref="I96:J96"/>
    <mergeCell ref="K96:L96"/>
    <mergeCell ref="M96:N96"/>
    <mergeCell ref="AQ96:AX96"/>
    <mergeCell ref="G97:H97"/>
    <mergeCell ref="I97:J97"/>
    <mergeCell ref="K97:L97"/>
    <mergeCell ref="M97:N97"/>
    <mergeCell ref="AQ97:AX97"/>
    <mergeCell ref="G94:H94"/>
    <mergeCell ref="I94:J94"/>
    <mergeCell ref="K94:L94"/>
    <mergeCell ref="M94:N94"/>
    <mergeCell ref="AQ94:AX94"/>
    <mergeCell ref="G95:H95"/>
    <mergeCell ref="I95:J95"/>
    <mergeCell ref="K95:L95"/>
    <mergeCell ref="M95:N95"/>
    <mergeCell ref="AQ95:AX95"/>
    <mergeCell ref="G92:H92"/>
    <mergeCell ref="I92:J92"/>
    <mergeCell ref="K92:L92"/>
    <mergeCell ref="M92:N92"/>
    <mergeCell ref="AQ92:AX92"/>
    <mergeCell ref="G93:H93"/>
    <mergeCell ref="I93:J93"/>
    <mergeCell ref="K93:L93"/>
    <mergeCell ref="M93:N93"/>
    <mergeCell ref="AQ93:AX93"/>
    <mergeCell ref="AQ90:AX90"/>
    <mergeCell ref="G91:H91"/>
    <mergeCell ref="I91:J91"/>
    <mergeCell ref="K91:L91"/>
    <mergeCell ref="M91:N91"/>
    <mergeCell ref="AQ91:AX91"/>
    <mergeCell ref="AM88:AM89"/>
    <mergeCell ref="AN88:AN89"/>
    <mergeCell ref="AO88:AO89"/>
    <mergeCell ref="AP88:AP89"/>
    <mergeCell ref="C90:D111"/>
    <mergeCell ref="E90:F111"/>
    <mergeCell ref="G90:H90"/>
    <mergeCell ref="I90:J90"/>
    <mergeCell ref="K90:L90"/>
    <mergeCell ref="M90:N90"/>
    <mergeCell ref="AF88:AF89"/>
    <mergeCell ref="AG88:AG89"/>
    <mergeCell ref="AH88:AH89"/>
    <mergeCell ref="AI88:AI89"/>
    <mergeCell ref="AJ88:AJ89"/>
    <mergeCell ref="AL88:AL89"/>
    <mergeCell ref="Z88:Z89"/>
    <mergeCell ref="AA88:AA89"/>
    <mergeCell ref="AB88:AB89"/>
    <mergeCell ref="AC88:AC89"/>
    <mergeCell ref="AD88:AD89"/>
    <mergeCell ref="AE88:AE89"/>
    <mergeCell ref="T88:T89"/>
    <mergeCell ref="U88:U89"/>
    <mergeCell ref="V88:V89"/>
    <mergeCell ref="W88:W89"/>
    <mergeCell ref="X88:X89"/>
    <mergeCell ref="Y88:Y89"/>
    <mergeCell ref="M88:N89"/>
    <mergeCell ref="O88:O89"/>
    <mergeCell ref="P88:P89"/>
    <mergeCell ref="Q88:Q89"/>
    <mergeCell ref="R88:R89"/>
    <mergeCell ref="S88:S89"/>
    <mergeCell ref="AQ85:AX85"/>
    <mergeCell ref="C87:D89"/>
    <mergeCell ref="E87:J87"/>
    <mergeCell ref="K87:N87"/>
    <mergeCell ref="O87:AP87"/>
    <mergeCell ref="AQ87:AX89"/>
    <mergeCell ref="E88:F89"/>
    <mergeCell ref="G88:H89"/>
    <mergeCell ref="I88:J89"/>
    <mergeCell ref="K88:L89"/>
    <mergeCell ref="G84:H84"/>
    <mergeCell ref="I84:J84"/>
    <mergeCell ref="K84:L84"/>
    <mergeCell ref="M84:N84"/>
    <mergeCell ref="G85:H85"/>
    <mergeCell ref="K85:L85"/>
    <mergeCell ref="M85:N85"/>
    <mergeCell ref="G82:H82"/>
    <mergeCell ref="I82:J82"/>
    <mergeCell ref="K82:L82"/>
    <mergeCell ref="M82:N82"/>
    <mergeCell ref="AQ82:AX82"/>
    <mergeCell ref="G83:H83"/>
    <mergeCell ref="I83:J83"/>
    <mergeCell ref="AQ80:AX80"/>
    <mergeCell ref="G81:H81"/>
    <mergeCell ref="I81:J81"/>
    <mergeCell ref="K81:L81"/>
    <mergeCell ref="M81:N81"/>
    <mergeCell ref="AQ81:AX81"/>
    <mergeCell ref="G79:H79"/>
    <mergeCell ref="I79:J79"/>
    <mergeCell ref="G80:H80"/>
    <mergeCell ref="I80:J80"/>
    <mergeCell ref="K80:L80"/>
    <mergeCell ref="M80:N80"/>
    <mergeCell ref="G76:H76"/>
    <mergeCell ref="I76:J76"/>
    <mergeCell ref="G77:H77"/>
    <mergeCell ref="I77:J77"/>
    <mergeCell ref="G78:H78"/>
    <mergeCell ref="I78:J78"/>
    <mergeCell ref="G74:H74"/>
    <mergeCell ref="I74:J74"/>
    <mergeCell ref="K74:L74"/>
    <mergeCell ref="M74:N74"/>
    <mergeCell ref="AQ74:AX74"/>
    <mergeCell ref="G75:H75"/>
    <mergeCell ref="I75:J75"/>
    <mergeCell ref="G72:H72"/>
    <mergeCell ref="I72:J72"/>
    <mergeCell ref="K72:L72"/>
    <mergeCell ref="M72:N72"/>
    <mergeCell ref="AQ72:AX72"/>
    <mergeCell ref="G73:H73"/>
    <mergeCell ref="I73:J73"/>
    <mergeCell ref="K73:L73"/>
    <mergeCell ref="M73:N73"/>
    <mergeCell ref="AQ73:AX73"/>
    <mergeCell ref="G70:H70"/>
    <mergeCell ref="I70:J70"/>
    <mergeCell ref="K70:L70"/>
    <mergeCell ref="M70:N70"/>
    <mergeCell ref="AQ70:AX70"/>
    <mergeCell ref="G71:H71"/>
    <mergeCell ref="I71:J71"/>
    <mergeCell ref="K71:L71"/>
    <mergeCell ref="M71:N71"/>
    <mergeCell ref="AQ71:AX71"/>
    <mergeCell ref="G68:H68"/>
    <mergeCell ref="I68:J68"/>
    <mergeCell ref="K68:L68"/>
    <mergeCell ref="M68:N68"/>
    <mergeCell ref="AQ68:AX68"/>
    <mergeCell ref="G69:H69"/>
    <mergeCell ref="I69:J69"/>
    <mergeCell ref="K69:L69"/>
    <mergeCell ref="M69:N69"/>
    <mergeCell ref="AQ69:AX69"/>
    <mergeCell ref="G66:H66"/>
    <mergeCell ref="I66:J66"/>
    <mergeCell ref="K66:L66"/>
    <mergeCell ref="M66:N66"/>
    <mergeCell ref="AQ66:AX66"/>
    <mergeCell ref="G67:H67"/>
    <mergeCell ref="I67:J67"/>
    <mergeCell ref="K67:L67"/>
    <mergeCell ref="M67:N67"/>
    <mergeCell ref="AQ67:AX67"/>
    <mergeCell ref="AQ64:AX64"/>
    <mergeCell ref="G65:H65"/>
    <mergeCell ref="I65:J65"/>
    <mergeCell ref="K65:L65"/>
    <mergeCell ref="M65:N65"/>
    <mergeCell ref="AQ65:AX65"/>
    <mergeCell ref="AM62:AM63"/>
    <mergeCell ref="AN62:AN63"/>
    <mergeCell ref="AO62:AO63"/>
    <mergeCell ref="AP62:AP63"/>
    <mergeCell ref="C64:D85"/>
    <mergeCell ref="E64:F85"/>
    <mergeCell ref="G64:H64"/>
    <mergeCell ref="I64:J64"/>
    <mergeCell ref="K64:L64"/>
    <mergeCell ref="M64:N64"/>
    <mergeCell ref="AF62:AF63"/>
    <mergeCell ref="AG62:AG63"/>
    <mergeCell ref="AH62:AH63"/>
    <mergeCell ref="AI62:AI63"/>
    <mergeCell ref="AJ62:AJ63"/>
    <mergeCell ref="AL62:AL63"/>
    <mergeCell ref="Z62:Z63"/>
    <mergeCell ref="AA62:AA63"/>
    <mergeCell ref="AB62:AB63"/>
    <mergeCell ref="AC62:AC63"/>
    <mergeCell ref="AD62:AD63"/>
    <mergeCell ref="AE62:AE63"/>
    <mergeCell ref="T62:T63"/>
    <mergeCell ref="U62:U63"/>
    <mergeCell ref="V62:V63"/>
    <mergeCell ref="W62:W63"/>
    <mergeCell ref="X62:X63"/>
    <mergeCell ref="Y62:Y63"/>
    <mergeCell ref="M62:N63"/>
    <mergeCell ref="O62:O63"/>
    <mergeCell ref="P62:P63"/>
    <mergeCell ref="Q62:Q63"/>
    <mergeCell ref="R62:R63"/>
    <mergeCell ref="S62:S63"/>
    <mergeCell ref="AQ59:AX59"/>
    <mergeCell ref="C61:D63"/>
    <mergeCell ref="E61:J61"/>
    <mergeCell ref="K61:N61"/>
    <mergeCell ref="O61:AP61"/>
    <mergeCell ref="AQ61:AX63"/>
    <mergeCell ref="E62:F63"/>
    <mergeCell ref="G62:H63"/>
    <mergeCell ref="I62:J63"/>
    <mergeCell ref="K62:L63"/>
    <mergeCell ref="G58:H58"/>
    <mergeCell ref="I58:J58"/>
    <mergeCell ref="K58:L58"/>
    <mergeCell ref="M58:N58"/>
    <mergeCell ref="G59:H59"/>
    <mergeCell ref="I59:J59"/>
    <mergeCell ref="K59:L59"/>
    <mergeCell ref="M59:N59"/>
    <mergeCell ref="G56:H56"/>
    <mergeCell ref="I56:J56"/>
    <mergeCell ref="K56:L56"/>
    <mergeCell ref="M56:N56"/>
    <mergeCell ref="AQ56:AX56"/>
    <mergeCell ref="G57:H57"/>
    <mergeCell ref="I57:J57"/>
    <mergeCell ref="AQ54:AX54"/>
    <mergeCell ref="G55:H55"/>
    <mergeCell ref="I55:J55"/>
    <mergeCell ref="K55:L55"/>
    <mergeCell ref="M55:N55"/>
    <mergeCell ref="AQ55:AX55"/>
    <mergeCell ref="G53:H53"/>
    <mergeCell ref="I53:J53"/>
    <mergeCell ref="G54:H54"/>
    <mergeCell ref="I54:J54"/>
    <mergeCell ref="K54:L54"/>
    <mergeCell ref="M54:N54"/>
    <mergeCell ref="G50:H50"/>
    <mergeCell ref="I50:J50"/>
    <mergeCell ref="G51:H51"/>
    <mergeCell ref="I51:J51"/>
    <mergeCell ref="G52:H52"/>
    <mergeCell ref="I52:J52"/>
    <mergeCell ref="G48:H48"/>
    <mergeCell ref="I48:J48"/>
    <mergeCell ref="K48:L48"/>
    <mergeCell ref="M48:N48"/>
    <mergeCell ref="AQ48:AX48"/>
    <mergeCell ref="G49:H49"/>
    <mergeCell ref="I49:J49"/>
    <mergeCell ref="G46:H46"/>
    <mergeCell ref="I46:J46"/>
    <mergeCell ref="K46:L46"/>
    <mergeCell ref="M46:N46"/>
    <mergeCell ref="AQ46:AX46"/>
    <mergeCell ref="G47:H47"/>
    <mergeCell ref="I47:J47"/>
    <mergeCell ref="K47:L47"/>
    <mergeCell ref="M47:N47"/>
    <mergeCell ref="AQ47:AX47"/>
    <mergeCell ref="G44:H44"/>
    <mergeCell ref="I44:J44"/>
    <mergeCell ref="K44:L44"/>
    <mergeCell ref="M44:N44"/>
    <mergeCell ref="AQ44:AX44"/>
    <mergeCell ref="G45:H45"/>
    <mergeCell ref="I45:J45"/>
    <mergeCell ref="K45:L45"/>
    <mergeCell ref="M45:N45"/>
    <mergeCell ref="AQ45:AX45"/>
    <mergeCell ref="G42:H42"/>
    <mergeCell ref="I42:J42"/>
    <mergeCell ref="K42:L42"/>
    <mergeCell ref="M42:N42"/>
    <mergeCell ref="AQ42:AX42"/>
    <mergeCell ref="G43:H43"/>
    <mergeCell ref="I43:J43"/>
    <mergeCell ref="K43:L43"/>
    <mergeCell ref="M43:N43"/>
    <mergeCell ref="AQ43:AX43"/>
    <mergeCell ref="I40:J40"/>
    <mergeCell ref="K40:L40"/>
    <mergeCell ref="M40:N40"/>
    <mergeCell ref="AQ40:AX40"/>
    <mergeCell ref="G41:H41"/>
    <mergeCell ref="I41:J41"/>
    <mergeCell ref="K41:L41"/>
    <mergeCell ref="M41:N41"/>
    <mergeCell ref="AQ41:AX41"/>
    <mergeCell ref="AQ38:AX38"/>
    <mergeCell ref="G39:H39"/>
    <mergeCell ref="I39:J39"/>
    <mergeCell ref="K39:L39"/>
    <mergeCell ref="M39:N39"/>
    <mergeCell ref="AQ39:AX39"/>
    <mergeCell ref="AN36:AN37"/>
    <mergeCell ref="AO36:AO37"/>
    <mergeCell ref="AP36:AP37"/>
    <mergeCell ref="C38:D59"/>
    <mergeCell ref="E38:F59"/>
    <mergeCell ref="G38:H38"/>
    <mergeCell ref="I38:J38"/>
    <mergeCell ref="K38:L38"/>
    <mergeCell ref="M38:N38"/>
    <mergeCell ref="G40:H40"/>
    <mergeCell ref="AG36:AG37"/>
    <mergeCell ref="AH36:AH37"/>
    <mergeCell ref="AI36:AI37"/>
    <mergeCell ref="AJ36:AJ37"/>
    <mergeCell ref="AL36:AL37"/>
    <mergeCell ref="AM36:AM37"/>
    <mergeCell ref="AA36:AA37"/>
    <mergeCell ref="AB36:AB37"/>
    <mergeCell ref="AC36:AC37"/>
    <mergeCell ref="AD36:AD37"/>
    <mergeCell ref="AE36:AE37"/>
    <mergeCell ref="AF36:AF37"/>
    <mergeCell ref="U36:U37"/>
    <mergeCell ref="V36:V37"/>
    <mergeCell ref="W36:W37"/>
    <mergeCell ref="X36:X37"/>
    <mergeCell ref="Y36:Y37"/>
    <mergeCell ref="Z36:Z37"/>
    <mergeCell ref="O36:O37"/>
    <mergeCell ref="P36:P37"/>
    <mergeCell ref="Q36:Q37"/>
    <mergeCell ref="R36:R37"/>
    <mergeCell ref="S36:S37"/>
    <mergeCell ref="T36:T37"/>
    <mergeCell ref="C35:D37"/>
    <mergeCell ref="E35:J35"/>
    <mergeCell ref="K35:N35"/>
    <mergeCell ref="O35:AP35"/>
    <mergeCell ref="AQ35:AX37"/>
    <mergeCell ref="E36:F37"/>
    <mergeCell ref="G36:H37"/>
    <mergeCell ref="I36:J37"/>
    <mergeCell ref="K36:L37"/>
    <mergeCell ref="M36:N37"/>
    <mergeCell ref="C24:D33"/>
    <mergeCell ref="E24:F33"/>
    <mergeCell ref="G24:H33"/>
    <mergeCell ref="I24:J28"/>
    <mergeCell ref="W24:AJ24"/>
    <mergeCell ref="W26:AJ26"/>
    <mergeCell ref="I29:J33"/>
    <mergeCell ref="C6:D14"/>
    <mergeCell ref="E6:F14"/>
    <mergeCell ref="G6:H14"/>
    <mergeCell ref="I6:J14"/>
    <mergeCell ref="W8:AJ8"/>
    <mergeCell ref="C15:D23"/>
    <mergeCell ref="E15:F23"/>
    <mergeCell ref="G15:H23"/>
    <mergeCell ref="I15:J23"/>
    <mergeCell ref="C4:D5"/>
    <mergeCell ref="E4:H4"/>
    <mergeCell ref="I4:J4"/>
    <mergeCell ref="K4:AX4"/>
    <mergeCell ref="E5:F5"/>
    <mergeCell ref="G5:H5"/>
    <mergeCell ref="I5:J5"/>
    <mergeCell ref="M5:V5"/>
    <mergeCell ref="W5:AJ5"/>
    <mergeCell ref="AK5:AX5"/>
  </mergeCells>
  <phoneticPr fontId="2"/>
  <pageMargins left="0.23622047244094491" right="0" top="0.27559055118110237" bottom="0" header="0.31496062992125984" footer="0.11811023622047245"/>
  <pageSetup paperSize="8" scale="58" fitToHeight="0" orientation="landscape"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P17①エネルギー使用実績等調査表</vt:lpstr>
      <vt:lpstr>P20②仕入先実態調査表</vt:lpstr>
      <vt:lpstr>P32③簡易見える化算出表</vt:lpstr>
      <vt:lpstr>P32③簡易見える化算出表 記入例</vt:lpstr>
      <vt:lpstr>P34④設備別省エネ活動方法表(加熱炉)</vt:lpstr>
      <vt:lpstr>P34④設備別省エネ活動方法表(洗浄機)</vt:lpstr>
      <vt:lpstr>P34④設備別省エネ活動方法表(切削・研削加工機)</vt:lpstr>
      <vt:lpstr>P34④設備別省エネ活動方法表(ダイカスト)</vt:lpstr>
      <vt:lpstr>P34④設備別省エネ活動方法表(プレス)</vt:lpstr>
      <vt:lpstr>P38⑤目標・活動振り返り帳票</vt:lpstr>
      <vt:lpstr>P32③簡易見える化算出表!Print_Area</vt:lpstr>
      <vt:lpstr>'P32③簡易見える化算出表 記入例'!Print_Area</vt:lpstr>
      <vt:lpstr>'P34④設備別省エネ活動方法表(ダイカスト)'!Print_Area</vt:lpstr>
      <vt:lpstr>P38⑤目標・活動振り返り帳票!Print_Area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内野剛士</dc:creator>
  <cp:lastModifiedBy>内野剛士</cp:lastModifiedBy>
  <cp:lastPrinted>2023-02-16T07:08:08Z</cp:lastPrinted>
  <dcterms:created xsi:type="dcterms:W3CDTF">2023-02-10T02:07:43Z</dcterms:created>
  <dcterms:modified xsi:type="dcterms:W3CDTF">2023-04-04T23:37:58Z</dcterms:modified>
</cp:coreProperties>
</file>