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japia1-my.sharepoint.com/personal/yamada-hideo_japia_or_jp/Documents/PassageDrive/Workspace/Downloads/"/>
    </mc:Choice>
  </mc:AlternateContent>
  <xr:revisionPtr revIDLastSave="0" documentId="14_{DFA8F4D6-F972-42A3-8BEA-5BFD981F27A8}" xr6:coauthVersionLast="47" xr6:coauthVersionMax="47" xr10:uidLastSave="{00000000-0000-0000-0000-000000000000}"/>
  <bookViews>
    <workbookView xWindow="-108" yWindow="-108" windowWidth="23256" windowHeight="12456" tabRatio="811" firstSheet="2" activeTab="3" xr2:uid="{00000000-000D-0000-FFFF-FFFF00000000}"/>
  </bookViews>
  <sheets>
    <sheet name="目次 " sheetId="20" r:id="rId1"/>
    <sheet name="昨年度との変更点一覧" sheetId="22" r:id="rId2"/>
    <sheet name="回答者名･連絡先" sheetId="2" r:id="rId3"/>
    <sheet name="1.1 エネルギー使用実績" sheetId="16" r:id="rId4"/>
    <sheet name="1.2 オフィスのエネルギー実績" sheetId="17" r:id="rId5"/>
    <sheet name="1.3 自家物流等の輸送" sheetId="4" r:id="rId6"/>
    <sheet name="1.4 クレジットによる削減分 1.5 海外での削減貢献" sheetId="6" r:id="rId7"/>
    <sheet name="2. 各社CO2目標設定状況(長期)" sheetId="24" r:id="rId8"/>
    <sheet name="3 再生可能エネルギー導入状況・発電量など" sheetId="21" r:id="rId9"/>
    <sheet name="4.1 省エネ製品の開発の事例 4.2 LCA評価の実施" sheetId="7" r:id="rId10"/>
    <sheet name="選択枠" sheetId="8" state="hidden" r:id="rId11"/>
    <sheet name="5.その他取り組み" sheetId="10" r:id="rId12"/>
  </sheets>
  <definedNames>
    <definedName name="_xlnm._FilterDatabase" localSheetId="11" hidden="1">'5.その他取り組み'!$E$8:$E$8</definedName>
    <definedName name="_xlnm.Print_Area" localSheetId="4">'1.2 オフィスのエネルギー実績'!$A$1:$Z$111</definedName>
    <definedName name="_xlnm.Print_Area" localSheetId="5">'1.3 自家物流等の輸送'!$A$1:$E$10</definedName>
    <definedName name="_xlnm.Print_Area" localSheetId="6">'1.4 クレジットによる削減分 1.5 海外での削減貢献'!$A$1:$F$18</definedName>
    <definedName name="_xlnm.Print_Area" localSheetId="7">'2. 各社CO2目標設定状況(長期)'!$A$1:$G$13</definedName>
    <definedName name="_xlnm.Print_Area" localSheetId="8">'3 再生可能エネルギー導入状況・発電量など'!$A$1:$R$66</definedName>
    <definedName name="_xlnm.Print_Area" localSheetId="9">'4.1 省エネ製品の開発の事例 4.2 LCA評価の実施'!$A$1:$K$18</definedName>
    <definedName name="_xlnm.Print_Area" localSheetId="11">'5.その他取り組み'!$A$1:$I$53</definedName>
    <definedName name="_xlnm.Print_Area" localSheetId="2">回答者名･連絡先!$A$1:$H$13</definedName>
    <definedName name="_xlnm.Print_Area" localSheetId="1">昨年度との変更点一覧!$A$1:$B$29</definedName>
    <definedName name="_xlnm.Print_Area" localSheetId="0">'目次 '!$A$1:$I$53</definedName>
    <definedName name="省エネ新技術対策事例選択枠">選択枠!$A$42:$A$48</definedName>
    <definedName name="設問1.ロ選択枠">選択枠!$A$2:$A$3</definedName>
    <definedName name="設問3.2選択枠">選択枠!$A$6:$A$9</definedName>
    <definedName name="設問4.1選択枠">選択枠!$A$12:$A$13</definedName>
    <definedName name="設問4.2選択枠">選択枠!$A$16:$A$19</definedName>
    <definedName name="設問4.5.2選択枠">選択枠!$A$22:$A$24</definedName>
    <definedName name="設問4.6選択枠">選択枠!$A$27:$A$28</definedName>
    <definedName name="設問4.7選択枠">選択枠!$A$31:$A$33</definedName>
    <definedName name="設問5選択枠">選択枠!$A$36:$A$39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4" i="16" l="1"/>
  <c r="V89" i="16"/>
  <c r="U89" i="16"/>
  <c r="T89" i="16"/>
  <c r="S89" i="16"/>
  <c r="R89" i="16"/>
  <c r="Q89" i="16"/>
  <c r="V88" i="16"/>
  <c r="U88" i="16"/>
  <c r="T88" i="16"/>
  <c r="S88" i="16"/>
  <c r="R88" i="16"/>
  <c r="Q88" i="16"/>
  <c r="I88" i="16"/>
  <c r="V87" i="16"/>
  <c r="U87" i="16"/>
  <c r="T87" i="16"/>
  <c r="S87" i="16"/>
  <c r="R87" i="16"/>
  <c r="Q87" i="16"/>
  <c r="U86" i="16"/>
  <c r="T86" i="16"/>
  <c r="V86" i="16" s="1"/>
  <c r="S86" i="16"/>
  <c r="R86" i="16"/>
  <c r="Q86" i="16"/>
  <c r="U85" i="16"/>
  <c r="T85" i="16"/>
  <c r="V85" i="16" s="1"/>
  <c r="S85" i="16"/>
  <c r="R85" i="16"/>
  <c r="Q85" i="16"/>
  <c r="U84" i="16"/>
  <c r="T84" i="16"/>
  <c r="V84" i="16" s="1"/>
  <c r="S84" i="16"/>
  <c r="R84" i="16"/>
  <c r="Q84" i="16"/>
  <c r="V83" i="16"/>
  <c r="U83" i="16"/>
  <c r="T83" i="16"/>
  <c r="S83" i="16"/>
  <c r="R83" i="16"/>
  <c r="Q83" i="16"/>
  <c r="U82" i="16"/>
  <c r="T82" i="16"/>
  <c r="V82" i="16" s="1"/>
  <c r="S82" i="16"/>
  <c r="R82" i="16"/>
  <c r="Q82" i="16"/>
  <c r="T81" i="16"/>
  <c r="S81" i="16"/>
  <c r="S64" i="16"/>
  <c r="T64" i="16"/>
  <c r="R71" i="17"/>
  <c r="R72" i="17"/>
  <c r="R73" i="17"/>
  <c r="R74" i="17"/>
  <c r="R75" i="17"/>
  <c r="R76" i="17"/>
  <c r="R77" i="17"/>
  <c r="R78" i="17"/>
  <c r="R79" i="17"/>
  <c r="R80" i="17"/>
  <c r="P71" i="17"/>
  <c r="P72" i="17"/>
  <c r="P73" i="17"/>
  <c r="P74" i="17"/>
  <c r="P75" i="17"/>
  <c r="P76" i="17"/>
  <c r="P77" i="17"/>
  <c r="P78" i="17"/>
  <c r="P79" i="17"/>
  <c r="P80" i="17"/>
  <c r="H71" i="17"/>
  <c r="B23" i="17"/>
  <c r="B14" i="17"/>
  <c r="B72" i="17" s="1"/>
  <c r="B15" i="17"/>
  <c r="B73" i="17" s="1"/>
  <c r="B16" i="17"/>
  <c r="B74" i="17" s="1"/>
  <c r="B17" i="17"/>
  <c r="B75" i="17" s="1"/>
  <c r="B18" i="17"/>
  <c r="B76" i="17" s="1"/>
  <c r="B19" i="17"/>
  <c r="B20" i="17"/>
  <c r="B78" i="17" s="1"/>
  <c r="B21" i="17"/>
  <c r="B79" i="17" s="1"/>
  <c r="B22" i="17"/>
  <c r="B13" i="17"/>
  <c r="B77" i="17"/>
  <c r="P12" i="17"/>
  <c r="P56" i="17"/>
  <c r="R12" i="17"/>
  <c r="R56" i="17"/>
  <c r="C115" i="16"/>
  <c r="C114" i="16"/>
  <c r="C113" i="16"/>
  <c r="C107" i="16"/>
  <c r="C108" i="16"/>
  <c r="C109" i="16"/>
  <c r="C110" i="16"/>
  <c r="C111" i="16"/>
  <c r="C112" i="16"/>
  <c r="C105" i="16"/>
  <c r="C106" i="16"/>
  <c r="C104" i="16"/>
  <c r="V90" i="16" l="1"/>
  <c r="I87" i="16" s="1"/>
  <c r="I86" i="16" s="1"/>
  <c r="S68" i="16"/>
  <c r="S70" i="16"/>
  <c r="S71" i="16"/>
  <c r="Q68" i="16"/>
  <c r="Q70" i="16"/>
  <c r="Q71" i="16"/>
  <c r="E13" i="17"/>
  <c r="E14" i="17"/>
  <c r="F105" i="16"/>
  <c r="F106" i="16"/>
  <c r="F107" i="16"/>
  <c r="F108" i="16"/>
  <c r="F109" i="16"/>
  <c r="F110" i="16"/>
  <c r="F111" i="16"/>
  <c r="F112" i="16"/>
  <c r="F113" i="16"/>
  <c r="F104" i="16"/>
  <c r="O56" i="17"/>
  <c r="R68" i="16"/>
  <c r="Q143" i="16"/>
  <c r="R71" i="16"/>
  <c r="P68" i="16"/>
  <c r="P70" i="16"/>
  <c r="P71" i="16"/>
  <c r="E15" i="17"/>
  <c r="E16" i="17"/>
  <c r="E17" i="17"/>
  <c r="E18" i="17"/>
  <c r="E19" i="17"/>
  <c r="E20" i="17"/>
  <c r="E21" i="17"/>
  <c r="E22" i="17"/>
  <c r="I64" i="16"/>
  <c r="J103" i="16" l="1"/>
  <c r="K103" i="16"/>
  <c r="L103" i="16"/>
  <c r="M103" i="16"/>
  <c r="N103" i="16"/>
  <c r="O103" i="16"/>
  <c r="P103" i="16"/>
  <c r="Q103" i="16"/>
  <c r="R103" i="16"/>
  <c r="S103" i="16"/>
  <c r="T103" i="16" l="1"/>
  <c r="U103" i="16"/>
  <c r="V103" i="16"/>
  <c r="W103" i="16"/>
  <c r="X103" i="16"/>
  <c r="Y103" i="16"/>
  <c r="Z103" i="16"/>
  <c r="L56" i="17"/>
  <c r="M56" i="17"/>
  <c r="N56" i="17"/>
  <c r="Q56" i="17"/>
  <c r="S56" i="17"/>
  <c r="T56" i="17"/>
  <c r="U56" i="17"/>
  <c r="V56" i="17"/>
  <c r="I115" i="16"/>
  <c r="J115" i="16" s="1"/>
  <c r="K115" i="16" s="1"/>
  <c r="L115" i="16" s="1"/>
  <c r="M115" i="16" s="1"/>
  <c r="N115" i="16" s="1"/>
  <c r="O115" i="16" s="1"/>
  <c r="P115" i="16" s="1"/>
  <c r="Q115" i="16" s="1"/>
  <c r="I116" i="16"/>
  <c r="J116" i="16" s="1"/>
  <c r="K116" i="16" s="1"/>
  <c r="L116" i="16" s="1"/>
  <c r="M116" i="16" s="1"/>
  <c r="N116" i="16" s="1"/>
  <c r="O116" i="16" s="1"/>
  <c r="P116" i="16" s="1"/>
  <c r="I117" i="16"/>
  <c r="J117" i="16" s="1"/>
  <c r="K117" i="16" s="1"/>
  <c r="L117" i="16" s="1"/>
  <c r="M117" i="16" s="1"/>
  <c r="N117" i="16" s="1"/>
  <c r="O117" i="16" s="1"/>
  <c r="P117" i="16" s="1"/>
  <c r="I118" i="16"/>
  <c r="J118" i="16" s="1"/>
  <c r="K118" i="16" s="1"/>
  <c r="L118" i="16" s="1"/>
  <c r="M118" i="16" s="1"/>
  <c r="N118" i="16" s="1"/>
  <c r="O118" i="16" s="1"/>
  <c r="P118" i="16" s="1"/>
  <c r="I119" i="16"/>
  <c r="J119" i="16" s="1"/>
  <c r="K119" i="16" s="1"/>
  <c r="L119" i="16" s="1"/>
  <c r="M119" i="16" s="1"/>
  <c r="N119" i="16" s="1"/>
  <c r="O119" i="16" s="1"/>
  <c r="P119" i="16" s="1"/>
  <c r="I120" i="16"/>
  <c r="J120" i="16" s="1"/>
  <c r="K120" i="16" s="1"/>
  <c r="L120" i="16" s="1"/>
  <c r="M120" i="16" s="1"/>
  <c r="N120" i="16" s="1"/>
  <c r="O120" i="16" s="1"/>
  <c r="P120" i="16" s="1"/>
  <c r="I121" i="16"/>
  <c r="J121" i="16" s="1"/>
  <c r="K121" i="16" s="1"/>
  <c r="L121" i="16" s="1"/>
  <c r="M121" i="16" s="1"/>
  <c r="N121" i="16" s="1"/>
  <c r="O121" i="16" s="1"/>
  <c r="P121" i="16" s="1"/>
  <c r="I122" i="16"/>
  <c r="J122" i="16" s="1"/>
  <c r="K122" i="16" s="1"/>
  <c r="L122" i="16" s="1"/>
  <c r="M122" i="16" s="1"/>
  <c r="N122" i="16" s="1"/>
  <c r="O122" i="16" s="1"/>
  <c r="P122" i="16" s="1"/>
  <c r="I123" i="16"/>
  <c r="J123" i="16" s="1"/>
  <c r="K123" i="16" s="1"/>
  <c r="L123" i="16" s="1"/>
  <c r="M123" i="16" s="1"/>
  <c r="N123" i="16" s="1"/>
  <c r="O123" i="16" s="1"/>
  <c r="P123" i="16" s="1"/>
  <c r="I124" i="16"/>
  <c r="J124" i="16" s="1"/>
  <c r="K124" i="16" s="1"/>
  <c r="L124" i="16" s="1"/>
  <c r="M124" i="16" s="1"/>
  <c r="N124" i="16" s="1"/>
  <c r="O124" i="16" s="1"/>
  <c r="P124" i="16" s="1"/>
  <c r="I125" i="16"/>
  <c r="J125" i="16" s="1"/>
  <c r="K125" i="16" s="1"/>
  <c r="L125" i="16" s="1"/>
  <c r="M125" i="16" s="1"/>
  <c r="N125" i="16" s="1"/>
  <c r="O125" i="16" s="1"/>
  <c r="P125" i="16" s="1"/>
  <c r="I126" i="16"/>
  <c r="J126" i="16" s="1"/>
  <c r="K126" i="16" s="1"/>
  <c r="L126" i="16" s="1"/>
  <c r="M126" i="16" s="1"/>
  <c r="N126" i="16" s="1"/>
  <c r="O126" i="16" s="1"/>
  <c r="P126" i="16" s="1"/>
  <c r="I127" i="16"/>
  <c r="J127" i="16" s="1"/>
  <c r="K127" i="16" s="1"/>
  <c r="L127" i="16" s="1"/>
  <c r="M127" i="16" s="1"/>
  <c r="N127" i="16" s="1"/>
  <c r="O127" i="16" s="1"/>
  <c r="P127" i="16" s="1"/>
  <c r="I128" i="16"/>
  <c r="J128" i="16" s="1"/>
  <c r="K128" i="16" s="1"/>
  <c r="L128" i="16" s="1"/>
  <c r="M128" i="16" s="1"/>
  <c r="N128" i="16" s="1"/>
  <c r="O128" i="16" s="1"/>
  <c r="P128" i="16" s="1"/>
  <c r="I129" i="16"/>
  <c r="J129" i="16" s="1"/>
  <c r="K129" i="16" s="1"/>
  <c r="L129" i="16" s="1"/>
  <c r="M129" i="16" s="1"/>
  <c r="N129" i="16" s="1"/>
  <c r="O129" i="16" s="1"/>
  <c r="P129" i="16" s="1"/>
  <c r="I130" i="16"/>
  <c r="J130" i="16" s="1"/>
  <c r="K130" i="16" s="1"/>
  <c r="L130" i="16" s="1"/>
  <c r="M130" i="16" s="1"/>
  <c r="N130" i="16" s="1"/>
  <c r="O130" i="16" s="1"/>
  <c r="P130" i="16" s="1"/>
  <c r="I131" i="16"/>
  <c r="J131" i="16" s="1"/>
  <c r="K131" i="16" s="1"/>
  <c r="L131" i="16" s="1"/>
  <c r="M131" i="16" s="1"/>
  <c r="N131" i="16" s="1"/>
  <c r="O131" i="16" s="1"/>
  <c r="P131" i="16" s="1"/>
  <c r="I132" i="16"/>
  <c r="J132" i="16" s="1"/>
  <c r="K132" i="16" s="1"/>
  <c r="L132" i="16" s="1"/>
  <c r="M132" i="16" s="1"/>
  <c r="N132" i="16" s="1"/>
  <c r="O132" i="16" s="1"/>
  <c r="P132" i="16" s="1"/>
  <c r="I133" i="16"/>
  <c r="J133" i="16" s="1"/>
  <c r="K133" i="16" s="1"/>
  <c r="L133" i="16" s="1"/>
  <c r="M133" i="16" s="1"/>
  <c r="N133" i="16" s="1"/>
  <c r="O133" i="16" s="1"/>
  <c r="P133" i="16" s="1"/>
  <c r="I134" i="16"/>
  <c r="J134" i="16" s="1"/>
  <c r="K134" i="16" s="1"/>
  <c r="L134" i="16" s="1"/>
  <c r="M134" i="16" s="1"/>
  <c r="N134" i="16" s="1"/>
  <c r="O134" i="16" s="1"/>
  <c r="P134" i="16" s="1"/>
  <c r="I135" i="16"/>
  <c r="J135" i="16" s="1"/>
  <c r="K135" i="16" s="1"/>
  <c r="L135" i="16" s="1"/>
  <c r="M135" i="16" s="1"/>
  <c r="N135" i="16" s="1"/>
  <c r="O135" i="16" s="1"/>
  <c r="P135" i="16" s="1"/>
  <c r="I136" i="16"/>
  <c r="J136" i="16" s="1"/>
  <c r="K136" i="16" s="1"/>
  <c r="L136" i="16" s="1"/>
  <c r="M136" i="16" s="1"/>
  <c r="N136" i="16" s="1"/>
  <c r="O136" i="16" s="1"/>
  <c r="P136" i="16" s="1"/>
  <c r="I137" i="16"/>
  <c r="I138" i="16"/>
  <c r="J138" i="16" s="1"/>
  <c r="K138" i="16" s="1"/>
  <c r="L138" i="16" s="1"/>
  <c r="M138" i="16" s="1"/>
  <c r="N138" i="16" s="1"/>
  <c r="O138" i="16" s="1"/>
  <c r="P138" i="16" s="1"/>
  <c r="I139" i="16"/>
  <c r="J139" i="16" s="1"/>
  <c r="K139" i="16" s="1"/>
  <c r="L139" i="16" s="1"/>
  <c r="M139" i="16" s="1"/>
  <c r="N139" i="16" s="1"/>
  <c r="O139" i="16" s="1"/>
  <c r="P139" i="16" s="1"/>
  <c r="I140" i="16"/>
  <c r="J140" i="16" s="1"/>
  <c r="K140" i="16" s="1"/>
  <c r="L140" i="16" s="1"/>
  <c r="M140" i="16" s="1"/>
  <c r="N140" i="16" s="1"/>
  <c r="O140" i="16" s="1"/>
  <c r="P140" i="16" s="1"/>
  <c r="I141" i="16"/>
  <c r="J141" i="16" s="1"/>
  <c r="K141" i="16" s="1"/>
  <c r="L141" i="16" s="1"/>
  <c r="M141" i="16" s="1"/>
  <c r="N141" i="16" s="1"/>
  <c r="O141" i="16" s="1"/>
  <c r="P141" i="16" s="1"/>
  <c r="I142" i="16"/>
  <c r="J142" i="16" s="1"/>
  <c r="K142" i="16" s="1"/>
  <c r="L142" i="16" s="1"/>
  <c r="M142" i="16" s="1"/>
  <c r="N142" i="16" s="1"/>
  <c r="O142" i="16" s="1"/>
  <c r="P142" i="16" s="1"/>
  <c r="Q117" i="16" l="1"/>
  <c r="R117" i="16" s="1"/>
  <c r="T117" i="16" s="1"/>
  <c r="U117" i="16" s="1"/>
  <c r="V117" i="16" s="1"/>
  <c r="W117" i="16" s="1"/>
  <c r="X117" i="16" s="1"/>
  <c r="Y117" i="16" s="1"/>
  <c r="Z117" i="16" s="1"/>
  <c r="Q128" i="16"/>
  <c r="R128" i="16" s="1"/>
  <c r="T128" i="16" s="1"/>
  <c r="U128" i="16" s="1"/>
  <c r="V128" i="16" s="1"/>
  <c r="W128" i="16" s="1"/>
  <c r="X128" i="16" s="1"/>
  <c r="Y128" i="16" s="1"/>
  <c r="Z128" i="16" s="1"/>
  <c r="Q127" i="16"/>
  <c r="R127" i="16" s="1"/>
  <c r="T127" i="16" s="1"/>
  <c r="U127" i="16" s="1"/>
  <c r="V127" i="16" s="1"/>
  <c r="W127" i="16" s="1"/>
  <c r="X127" i="16" s="1"/>
  <c r="Y127" i="16" s="1"/>
  <c r="Z127" i="16" s="1"/>
  <c r="Q138" i="16"/>
  <c r="R138" i="16" s="1"/>
  <c r="S138" i="16" s="1"/>
  <c r="T138" i="16" s="1"/>
  <c r="U138" i="16" s="1"/>
  <c r="V138" i="16" s="1"/>
  <c r="W138" i="16" s="1"/>
  <c r="X138" i="16" s="1"/>
  <c r="Y138" i="16" s="1"/>
  <c r="Z138" i="16" s="1"/>
  <c r="Q123" i="16"/>
  <c r="R123" i="16" s="1"/>
  <c r="T123" i="16" s="1"/>
  <c r="U123" i="16" s="1"/>
  <c r="V123" i="16" s="1"/>
  <c r="W123" i="16" s="1"/>
  <c r="X123" i="16" s="1"/>
  <c r="Y123" i="16" s="1"/>
  <c r="Z123" i="16" s="1"/>
  <c r="Q122" i="16"/>
  <c r="R122" i="16" s="1"/>
  <c r="T122" i="16" s="1"/>
  <c r="U122" i="16" s="1"/>
  <c r="V122" i="16" s="1"/>
  <c r="W122" i="16" s="1"/>
  <c r="X122" i="16" s="1"/>
  <c r="Y122" i="16" s="1"/>
  <c r="Z122" i="16" s="1"/>
  <c r="Q121" i="16"/>
  <c r="R121" i="16" s="1"/>
  <c r="T121" i="16" s="1"/>
  <c r="U121" i="16" s="1"/>
  <c r="V121" i="16" s="1"/>
  <c r="W121" i="16" s="1"/>
  <c r="X121" i="16" s="1"/>
  <c r="Y121" i="16" s="1"/>
  <c r="Z121" i="16" s="1"/>
  <c r="Q132" i="16"/>
  <c r="R132" i="16" s="1"/>
  <c r="T132" i="16" s="1"/>
  <c r="U132" i="16" s="1"/>
  <c r="V132" i="16" s="1"/>
  <c r="W132" i="16" s="1"/>
  <c r="X132" i="16" s="1"/>
  <c r="Y132" i="16" s="1"/>
  <c r="Z132" i="16" s="1"/>
  <c r="Q120" i="16"/>
  <c r="R120" i="16" s="1"/>
  <c r="T120" i="16" s="1"/>
  <c r="U120" i="16" s="1"/>
  <c r="V120" i="16" s="1"/>
  <c r="W120" i="16" s="1"/>
  <c r="X120" i="16" s="1"/>
  <c r="Y120" i="16" s="1"/>
  <c r="Z120" i="16" s="1"/>
  <c r="Q129" i="16"/>
  <c r="R129" i="16" s="1"/>
  <c r="T129" i="16" s="1"/>
  <c r="U129" i="16" s="1"/>
  <c r="V129" i="16" s="1"/>
  <c r="W129" i="16" s="1"/>
  <c r="X129" i="16" s="1"/>
  <c r="Y129" i="16" s="1"/>
  <c r="Z129" i="16" s="1"/>
  <c r="Q140" i="16"/>
  <c r="R140" i="16" s="1"/>
  <c r="S140" i="16" s="1"/>
  <c r="T140" i="16" s="1"/>
  <c r="U140" i="16" s="1"/>
  <c r="V140" i="16" s="1"/>
  <c r="W140" i="16" s="1"/>
  <c r="X140" i="16" s="1"/>
  <c r="Y140" i="16" s="1"/>
  <c r="Z140" i="16" s="1"/>
  <c r="Q116" i="16"/>
  <c r="R116" i="16" s="1"/>
  <c r="Q139" i="16"/>
  <c r="R139" i="16" s="1"/>
  <c r="S139" i="16" s="1"/>
  <c r="T139" i="16" s="1"/>
  <c r="U139" i="16" s="1"/>
  <c r="V139" i="16" s="1"/>
  <c r="W139" i="16" s="1"/>
  <c r="X139" i="16" s="1"/>
  <c r="Y139" i="16" s="1"/>
  <c r="Z139" i="16" s="1"/>
  <c r="Q125" i="16"/>
  <c r="R125" i="16" s="1"/>
  <c r="T125" i="16" s="1"/>
  <c r="U125" i="16" s="1"/>
  <c r="V125" i="16" s="1"/>
  <c r="W125" i="16" s="1"/>
  <c r="X125" i="16" s="1"/>
  <c r="Y125" i="16" s="1"/>
  <c r="Z125" i="16" s="1"/>
  <c r="Q136" i="16"/>
  <c r="R136" i="16" s="1"/>
  <c r="T136" i="16" s="1"/>
  <c r="U136" i="16" s="1"/>
  <c r="V136" i="16" s="1"/>
  <c r="W136" i="16" s="1"/>
  <c r="X136" i="16" s="1"/>
  <c r="Y136" i="16" s="1"/>
  <c r="Z136" i="16" s="1"/>
  <c r="Q133" i="16"/>
  <c r="R133" i="16" s="1"/>
  <c r="T133" i="16" s="1"/>
  <c r="U133" i="16" s="1"/>
  <c r="V133" i="16" s="1"/>
  <c r="W133" i="16" s="1"/>
  <c r="X133" i="16" s="1"/>
  <c r="Y133" i="16" s="1"/>
  <c r="Z133" i="16" s="1"/>
  <c r="Q131" i="16"/>
  <c r="R131" i="16" s="1"/>
  <c r="T131" i="16" s="1"/>
  <c r="U131" i="16" s="1"/>
  <c r="V131" i="16" s="1"/>
  <c r="W131" i="16" s="1"/>
  <c r="X131" i="16" s="1"/>
  <c r="Y131" i="16" s="1"/>
  <c r="Z131" i="16" s="1"/>
  <c r="Q119" i="16"/>
  <c r="R119" i="16" s="1"/>
  <c r="T119" i="16" s="1"/>
  <c r="U119" i="16" s="1"/>
  <c r="V119" i="16" s="1"/>
  <c r="W119" i="16" s="1"/>
  <c r="X119" i="16" s="1"/>
  <c r="Y119" i="16" s="1"/>
  <c r="Z119" i="16" s="1"/>
  <c r="Q141" i="16"/>
  <c r="R141" i="16" s="1"/>
  <c r="S141" i="16" s="1"/>
  <c r="T141" i="16" s="1"/>
  <c r="U141" i="16" s="1"/>
  <c r="V141" i="16" s="1"/>
  <c r="W141" i="16" s="1"/>
  <c r="X141" i="16" s="1"/>
  <c r="Y141" i="16" s="1"/>
  <c r="Z141" i="16" s="1"/>
  <c r="Q126" i="16"/>
  <c r="R126" i="16" s="1"/>
  <c r="T126" i="16" s="1"/>
  <c r="U126" i="16" s="1"/>
  <c r="V126" i="16" s="1"/>
  <c r="W126" i="16" s="1"/>
  <c r="X126" i="16" s="1"/>
  <c r="Y126" i="16" s="1"/>
  <c r="Z126" i="16" s="1"/>
  <c r="Q124" i="16"/>
  <c r="R124" i="16" s="1"/>
  <c r="T124" i="16" s="1"/>
  <c r="U124" i="16" s="1"/>
  <c r="V124" i="16" s="1"/>
  <c r="W124" i="16" s="1"/>
  <c r="X124" i="16" s="1"/>
  <c r="Y124" i="16" s="1"/>
  <c r="Z124" i="16" s="1"/>
  <c r="Q135" i="16"/>
  <c r="R135" i="16" s="1"/>
  <c r="T135" i="16" s="1"/>
  <c r="U135" i="16" s="1"/>
  <c r="V135" i="16" s="1"/>
  <c r="W135" i="16" s="1"/>
  <c r="X135" i="16" s="1"/>
  <c r="Y135" i="16" s="1"/>
  <c r="Z135" i="16" s="1"/>
  <c r="Q134" i="16"/>
  <c r="R134" i="16" s="1"/>
  <c r="T134" i="16" s="1"/>
  <c r="U134" i="16" s="1"/>
  <c r="V134" i="16" s="1"/>
  <c r="W134" i="16" s="1"/>
  <c r="X134" i="16" s="1"/>
  <c r="Y134" i="16" s="1"/>
  <c r="Z134" i="16" s="1"/>
  <c r="Q142" i="16"/>
  <c r="R142" i="16" s="1"/>
  <c r="S142" i="16" s="1"/>
  <c r="T142" i="16" s="1"/>
  <c r="U142" i="16" s="1"/>
  <c r="V142" i="16" s="1"/>
  <c r="W142" i="16" s="1"/>
  <c r="X142" i="16" s="1"/>
  <c r="Y142" i="16" s="1"/>
  <c r="Z142" i="16" s="1"/>
  <c r="Q130" i="16"/>
  <c r="R130" i="16" s="1"/>
  <c r="T130" i="16" s="1"/>
  <c r="U130" i="16" s="1"/>
  <c r="V130" i="16" s="1"/>
  <c r="W130" i="16" s="1"/>
  <c r="X130" i="16" s="1"/>
  <c r="Y130" i="16" s="1"/>
  <c r="Z130" i="16" s="1"/>
  <c r="Q118" i="16"/>
  <c r="R118" i="16" s="1"/>
  <c r="T118" i="16" s="1"/>
  <c r="U118" i="16" s="1"/>
  <c r="V118" i="16" s="1"/>
  <c r="W118" i="16" s="1"/>
  <c r="X118" i="16" s="1"/>
  <c r="Y118" i="16" s="1"/>
  <c r="Z118" i="16" s="1"/>
  <c r="J137" i="16"/>
  <c r="I66" i="16"/>
  <c r="W56" i="17"/>
  <c r="X56" i="17"/>
  <c r="I72" i="17"/>
  <c r="I75" i="17"/>
  <c r="I76" i="17"/>
  <c r="I79" i="17"/>
  <c r="I85" i="17"/>
  <c r="I88" i="17"/>
  <c r="I92" i="17"/>
  <c r="I96" i="17"/>
  <c r="I100" i="17"/>
  <c r="I101" i="17"/>
  <c r="I110" i="17"/>
  <c r="H100" i="17"/>
  <c r="H101" i="17"/>
  <c r="H102" i="17"/>
  <c r="H103" i="17"/>
  <c r="H104" i="17"/>
  <c r="H105" i="17"/>
  <c r="H106" i="17"/>
  <c r="H107" i="17"/>
  <c r="H108" i="17"/>
  <c r="H109" i="17"/>
  <c r="H110" i="17"/>
  <c r="H111" i="17"/>
  <c r="H72" i="17"/>
  <c r="H73" i="17"/>
  <c r="H74" i="17"/>
  <c r="H75" i="17"/>
  <c r="H76" i="17"/>
  <c r="H77" i="17"/>
  <c r="H78" i="17"/>
  <c r="H79" i="17"/>
  <c r="H80" i="17"/>
  <c r="H82" i="17"/>
  <c r="H83" i="17"/>
  <c r="H84" i="17"/>
  <c r="H85" i="17"/>
  <c r="H86" i="17"/>
  <c r="H87" i="17"/>
  <c r="H88" i="17"/>
  <c r="H89" i="17"/>
  <c r="H90" i="17"/>
  <c r="H91" i="17"/>
  <c r="H92" i="17"/>
  <c r="H93" i="17"/>
  <c r="H94" i="17"/>
  <c r="H95" i="17"/>
  <c r="H96" i="17"/>
  <c r="H97" i="17"/>
  <c r="H98" i="17"/>
  <c r="H99" i="17"/>
  <c r="B80" i="17"/>
  <c r="B71" i="17"/>
  <c r="I12" i="17"/>
  <c r="I70" i="17" s="1"/>
  <c r="J12" i="17"/>
  <c r="J70" i="17" s="1"/>
  <c r="K12" i="17"/>
  <c r="K70" i="17" s="1"/>
  <c r="L12" i="17"/>
  <c r="L70" i="17" s="1"/>
  <c r="M12" i="17"/>
  <c r="M70" i="17" s="1"/>
  <c r="N12" i="17"/>
  <c r="N70" i="17" s="1"/>
  <c r="O12" i="17"/>
  <c r="O70" i="17" s="1"/>
  <c r="P70" i="17"/>
  <c r="Q12" i="17"/>
  <c r="Q70" i="17" s="1"/>
  <c r="R70" i="17"/>
  <c r="S12" i="17"/>
  <c r="S70" i="17" s="1"/>
  <c r="T12" i="17"/>
  <c r="T70" i="17" s="1"/>
  <c r="U12" i="17"/>
  <c r="U70" i="17" s="1"/>
  <c r="V12" i="17"/>
  <c r="V70" i="17" s="1"/>
  <c r="W12" i="17"/>
  <c r="W70" i="17" s="1"/>
  <c r="X12" i="17"/>
  <c r="X70" i="17" s="1"/>
  <c r="Y12" i="17"/>
  <c r="Y70" i="17" s="1"/>
  <c r="H12" i="17"/>
  <c r="H70" i="17" s="1"/>
  <c r="I74" i="17"/>
  <c r="I80" i="17"/>
  <c r="I83" i="17"/>
  <c r="I86" i="17"/>
  <c r="I90" i="17"/>
  <c r="I91" i="17"/>
  <c r="I93" i="17"/>
  <c r="I94" i="17"/>
  <c r="I97" i="17"/>
  <c r="I98" i="17"/>
  <c r="I102" i="17"/>
  <c r="I103" i="17"/>
  <c r="I106" i="17"/>
  <c r="I107" i="17"/>
  <c r="I108" i="17"/>
  <c r="I109" i="17"/>
  <c r="I103" i="16"/>
  <c r="L68" i="16"/>
  <c r="M68" i="16"/>
  <c r="N68" i="16"/>
  <c r="O68" i="16"/>
  <c r="T68" i="16"/>
  <c r="U68" i="16"/>
  <c r="V68" i="16"/>
  <c r="W68" i="16"/>
  <c r="X68" i="16"/>
  <c r="Y68" i="16"/>
  <c r="Z68" i="16"/>
  <c r="L70" i="16"/>
  <c r="M70" i="16"/>
  <c r="N70" i="16"/>
  <c r="O70" i="16"/>
  <c r="R70" i="16"/>
  <c r="T70" i="16"/>
  <c r="U70" i="16"/>
  <c r="V70" i="16"/>
  <c r="W70" i="16"/>
  <c r="X70" i="16"/>
  <c r="Y70" i="16"/>
  <c r="Z70" i="16"/>
  <c r="L71" i="16"/>
  <c r="M71" i="16"/>
  <c r="N71" i="16"/>
  <c r="O71" i="16"/>
  <c r="T71" i="16"/>
  <c r="U71" i="16"/>
  <c r="V71" i="16"/>
  <c r="W71" i="16"/>
  <c r="X71" i="16"/>
  <c r="Y71" i="16"/>
  <c r="Z71" i="16"/>
  <c r="K137" i="16" l="1"/>
  <c r="J104" i="17" s="1"/>
  <c r="J64" i="16"/>
  <c r="J66" i="16" s="1"/>
  <c r="T116" i="16"/>
  <c r="R115" i="16"/>
  <c r="J110" i="17"/>
  <c r="J99" i="17"/>
  <c r="I99" i="17"/>
  <c r="I82" i="17"/>
  <c r="I73" i="17"/>
  <c r="J97" i="17"/>
  <c r="J93" i="17"/>
  <c r="K88" i="17"/>
  <c r="J76" i="17"/>
  <c r="K109" i="17"/>
  <c r="J108" i="17"/>
  <c r="H54" i="17"/>
  <c r="I105" i="17"/>
  <c r="I89" i="17"/>
  <c r="J72" i="17"/>
  <c r="J101" i="17"/>
  <c r="J109" i="17"/>
  <c r="K108" i="17"/>
  <c r="J96" i="17"/>
  <c r="J100" i="17"/>
  <c r="L108" i="17"/>
  <c r="J80" i="17"/>
  <c r="J111" i="17"/>
  <c r="I95" i="17"/>
  <c r="I87" i="17"/>
  <c r="J86" i="17"/>
  <c r="J92" i="17"/>
  <c r="J85" i="17"/>
  <c r="I111" i="17"/>
  <c r="J88" i="17"/>
  <c r="K79" i="17"/>
  <c r="I78" i="17"/>
  <c r="I77" i="17"/>
  <c r="J79" i="17"/>
  <c r="K100" i="17"/>
  <c r="K92" i="17"/>
  <c r="L109" i="17"/>
  <c r="J102" i="17"/>
  <c r="J98" i="17"/>
  <c r="J75" i="17"/>
  <c r="J84" i="17"/>
  <c r="K84" i="17"/>
  <c r="K75" i="17"/>
  <c r="I84" i="17"/>
  <c r="I104" i="17"/>
  <c r="J71" i="17"/>
  <c r="I71" i="17"/>
  <c r="L137" i="16" l="1"/>
  <c r="K104" i="17" s="1"/>
  <c r="K64" i="16"/>
  <c r="K66" i="16" s="1"/>
  <c r="U116" i="16"/>
  <c r="I54" i="17"/>
  <c r="J89" i="17"/>
  <c r="J83" i="17"/>
  <c r="L75" i="17"/>
  <c r="K102" i="17"/>
  <c r="J90" i="17"/>
  <c r="L79" i="17"/>
  <c r="K86" i="17"/>
  <c r="K80" i="17"/>
  <c r="J74" i="17"/>
  <c r="J105" i="17"/>
  <c r="J82" i="17"/>
  <c r="J94" i="17"/>
  <c r="L88" i="17"/>
  <c r="J77" i="17"/>
  <c r="M108" i="17"/>
  <c r="J107" i="17"/>
  <c r="K93" i="17"/>
  <c r="J87" i="17"/>
  <c r="L84" i="17"/>
  <c r="M109" i="17"/>
  <c r="K101" i="17"/>
  <c r="J95" i="17"/>
  <c r="L92" i="17"/>
  <c r="J106" i="17"/>
  <c r="K85" i="17"/>
  <c r="K99" i="17"/>
  <c r="J78" i="17"/>
  <c r="J91" i="17"/>
  <c r="K96" i="17"/>
  <c r="K72" i="17"/>
  <c r="K97" i="17"/>
  <c r="K98" i="17"/>
  <c r="L100" i="17"/>
  <c r="K111" i="17"/>
  <c r="K76" i="17"/>
  <c r="J73" i="17"/>
  <c r="K110" i="17"/>
  <c r="J103" i="17"/>
  <c r="K71" i="17"/>
  <c r="J68" i="16"/>
  <c r="K68" i="16"/>
  <c r="T115" i="16" l="1"/>
  <c r="U115" i="16" s="1"/>
  <c r="V115" i="16" s="1"/>
  <c r="W115" i="16" s="1"/>
  <c r="X115" i="16" s="1"/>
  <c r="Y115" i="16" s="1"/>
  <c r="Z115" i="16" s="1"/>
  <c r="M137" i="16"/>
  <c r="L104" i="17" s="1"/>
  <c r="L64" i="16"/>
  <c r="L66" i="16" s="1"/>
  <c r="V116" i="16"/>
  <c r="M100" i="17"/>
  <c r="L85" i="17"/>
  <c r="M88" i="17"/>
  <c r="K90" i="17"/>
  <c r="N109" i="17"/>
  <c r="K73" i="17"/>
  <c r="L98" i="17"/>
  <c r="K91" i="17"/>
  <c r="K106" i="17"/>
  <c r="K107" i="17"/>
  <c r="K94" i="17"/>
  <c r="L80" i="17"/>
  <c r="L102" i="17"/>
  <c r="L96" i="17"/>
  <c r="L93" i="17"/>
  <c r="K74" i="17"/>
  <c r="L97" i="17"/>
  <c r="J54" i="17"/>
  <c r="L110" i="17"/>
  <c r="L101" i="17"/>
  <c r="K89" i="17"/>
  <c r="N108" i="17"/>
  <c r="L76" i="17"/>
  <c r="K78" i="17"/>
  <c r="M92" i="17"/>
  <c r="M84" i="17"/>
  <c r="K82" i="17"/>
  <c r="L86" i="17"/>
  <c r="M75" i="17"/>
  <c r="L111" i="17"/>
  <c r="L72" i="17"/>
  <c r="L99" i="17"/>
  <c r="K95" i="17"/>
  <c r="K87" i="17"/>
  <c r="K77" i="17"/>
  <c r="K105" i="17"/>
  <c r="M79" i="17"/>
  <c r="K83" i="17"/>
  <c r="K103" i="17"/>
  <c r="L71" i="17"/>
  <c r="N137" i="16" l="1"/>
  <c r="M104" i="17" s="1"/>
  <c r="M64" i="16"/>
  <c r="M66" i="16" s="1"/>
  <c r="W116" i="16"/>
  <c r="K54" i="17"/>
  <c r="L87" i="17"/>
  <c r="N100" i="17"/>
  <c r="N92" i="17"/>
  <c r="M102" i="17"/>
  <c r="N75" i="17"/>
  <c r="L89" i="17"/>
  <c r="L74" i="17"/>
  <c r="M80" i="17"/>
  <c r="L91" i="17"/>
  <c r="L90" i="17"/>
  <c r="M99" i="17"/>
  <c r="L78" i="17"/>
  <c r="N88" i="17"/>
  <c r="M93" i="17"/>
  <c r="L94" i="17"/>
  <c r="M98" i="17"/>
  <c r="L77" i="17"/>
  <c r="M72" i="17"/>
  <c r="L82" i="17"/>
  <c r="M76" i="17"/>
  <c r="M110" i="17"/>
  <c r="L83" i="17"/>
  <c r="M111" i="17"/>
  <c r="O108" i="17"/>
  <c r="N79" i="17"/>
  <c r="M97" i="17"/>
  <c r="L106" i="17"/>
  <c r="O109" i="17"/>
  <c r="L95" i="17"/>
  <c r="L105" i="17"/>
  <c r="M86" i="17"/>
  <c r="M101" i="17"/>
  <c r="N84" i="17"/>
  <c r="M96" i="17"/>
  <c r="L107" i="17"/>
  <c r="L73" i="17"/>
  <c r="M85" i="17"/>
  <c r="L103" i="17"/>
  <c r="M71" i="17"/>
  <c r="H56" i="17"/>
  <c r="I56" i="17"/>
  <c r="J56" i="17"/>
  <c r="K56" i="17"/>
  <c r="Y56" i="17"/>
  <c r="I70" i="16"/>
  <c r="O137" i="16" l="1"/>
  <c r="N104" i="17" s="1"/>
  <c r="N64" i="16"/>
  <c r="N66" i="16" s="1"/>
  <c r="X116" i="16"/>
  <c r="L54" i="17"/>
  <c r="O84" i="17"/>
  <c r="N110" i="17"/>
  <c r="M91" i="17"/>
  <c r="M87" i="17"/>
  <c r="N98" i="17"/>
  <c r="N102" i="17"/>
  <c r="M73" i="17"/>
  <c r="P109" i="17"/>
  <c r="N76" i="17"/>
  <c r="M78" i="17"/>
  <c r="N80" i="17"/>
  <c r="N86" i="17"/>
  <c r="N111" i="17"/>
  <c r="N99" i="17"/>
  <c r="M95" i="17"/>
  <c r="M77" i="17"/>
  <c r="O75" i="17"/>
  <c r="P108" i="17"/>
  <c r="M107" i="17"/>
  <c r="M106" i="17"/>
  <c r="M82" i="17"/>
  <c r="O92" i="17"/>
  <c r="M105" i="17"/>
  <c r="N97" i="17"/>
  <c r="M83" i="17"/>
  <c r="N72" i="17"/>
  <c r="M90" i="17"/>
  <c r="M89" i="17"/>
  <c r="O100" i="17"/>
  <c r="N85" i="17"/>
  <c r="O79" i="17"/>
  <c r="O88" i="17"/>
  <c r="N101" i="17"/>
  <c r="M94" i="17"/>
  <c r="M74" i="17"/>
  <c r="N96" i="17"/>
  <c r="N93" i="17"/>
  <c r="M103" i="17"/>
  <c r="N71" i="17"/>
  <c r="P137" i="16" l="1"/>
  <c r="O64" i="16"/>
  <c r="O66" i="16" s="1"/>
  <c r="Y116" i="16"/>
  <c r="M54" i="17"/>
  <c r="O97" i="17"/>
  <c r="O80" i="17"/>
  <c r="N78" i="17"/>
  <c r="P88" i="17"/>
  <c r="O86" i="17"/>
  <c r="N94" i="17"/>
  <c r="P92" i="17"/>
  <c r="O102" i="17"/>
  <c r="O110" i="17"/>
  <c r="N106" i="17"/>
  <c r="N87" i="17"/>
  <c r="N105" i="17"/>
  <c r="N73" i="17"/>
  <c r="O85" i="17"/>
  <c r="N82" i="17"/>
  <c r="N89" i="17"/>
  <c r="N77" i="17"/>
  <c r="O96" i="17"/>
  <c r="Q109" i="17"/>
  <c r="N90" i="17"/>
  <c r="N95" i="17"/>
  <c r="N91" i="17"/>
  <c r="N74" i="17"/>
  <c r="N107" i="17"/>
  <c r="O72" i="17"/>
  <c r="Q108" i="17"/>
  <c r="O99" i="17"/>
  <c r="N83" i="17"/>
  <c r="O93" i="17"/>
  <c r="O101" i="17"/>
  <c r="P100" i="17"/>
  <c r="O111" i="17"/>
  <c r="O76" i="17"/>
  <c r="O98" i="17"/>
  <c r="P84" i="17"/>
  <c r="O104" i="17"/>
  <c r="N103" i="17"/>
  <c r="O71" i="17"/>
  <c r="Q137" i="16" l="1"/>
  <c r="Q64" i="16" s="1"/>
  <c r="Q66" i="16" s="1"/>
  <c r="P64" i="16"/>
  <c r="P66" i="16" s="1"/>
  <c r="Z116" i="16"/>
  <c r="N54" i="17"/>
  <c r="P99" i="17"/>
  <c r="P98" i="17"/>
  <c r="R109" i="17"/>
  <c r="O105" i="17"/>
  <c r="P101" i="17"/>
  <c r="R108" i="17"/>
  <c r="P96" i="17"/>
  <c r="O87" i="17"/>
  <c r="O78" i="17"/>
  <c r="O74" i="17"/>
  <c r="Q88" i="17"/>
  <c r="O91" i="17"/>
  <c r="P85" i="17"/>
  <c r="Q92" i="17"/>
  <c r="P93" i="17"/>
  <c r="O95" i="17"/>
  <c r="O77" i="17"/>
  <c r="O106" i="17"/>
  <c r="O94" i="17"/>
  <c r="P111" i="17"/>
  <c r="O73" i="17"/>
  <c r="Q100" i="17"/>
  <c r="O82" i="17"/>
  <c r="P102" i="17"/>
  <c r="Q84" i="17"/>
  <c r="Q75" i="17"/>
  <c r="O83" i="17"/>
  <c r="O107" i="17"/>
  <c r="O90" i="17"/>
  <c r="O89" i="17"/>
  <c r="Q79" i="17"/>
  <c r="P110" i="17"/>
  <c r="P86" i="17"/>
  <c r="P97" i="17"/>
  <c r="O103" i="17"/>
  <c r="J70" i="16"/>
  <c r="J65" i="16"/>
  <c r="K65" i="16" s="1"/>
  <c r="L65" i="16" s="1"/>
  <c r="M65" i="16" s="1"/>
  <c r="N65" i="16" s="1"/>
  <c r="O65" i="16" s="1"/>
  <c r="O54" i="17" l="1"/>
  <c r="R137" i="16"/>
  <c r="P104" i="17"/>
  <c r="P65" i="16"/>
  <c r="Q65" i="16" s="1"/>
  <c r="Q93" i="17"/>
  <c r="Q76" i="17"/>
  <c r="R84" i="17"/>
  <c r="P107" i="17"/>
  <c r="Q96" i="17"/>
  <c r="P90" i="17"/>
  <c r="P106" i="17"/>
  <c r="Q86" i="17"/>
  <c r="Q85" i="17"/>
  <c r="Q98" i="17"/>
  <c r="P94" i="17"/>
  <c r="P105" i="17"/>
  <c r="Q111" i="17"/>
  <c r="S108" i="17"/>
  <c r="P87" i="17"/>
  <c r="Q110" i="17"/>
  <c r="Q102" i="17"/>
  <c r="Q72" i="17"/>
  <c r="R92" i="17"/>
  <c r="R88" i="17"/>
  <c r="S109" i="17"/>
  <c r="P83" i="17"/>
  <c r="P82" i="17"/>
  <c r="Q101" i="17"/>
  <c r="Q99" i="17"/>
  <c r="Q97" i="17"/>
  <c r="P89" i="17"/>
  <c r="R100" i="17"/>
  <c r="Q80" i="17"/>
  <c r="P95" i="17"/>
  <c r="P91" i="17"/>
  <c r="Q104" i="17"/>
  <c r="P103" i="17"/>
  <c r="Q71" i="17"/>
  <c r="J71" i="16"/>
  <c r="K70" i="16"/>
  <c r="P54" i="17" l="1"/>
  <c r="S66" i="16"/>
  <c r="R66" i="16"/>
  <c r="Q83" i="17"/>
  <c r="S75" i="17"/>
  <c r="Q94" i="17"/>
  <c r="R86" i="17"/>
  <c r="Q107" i="17"/>
  <c r="R101" i="17"/>
  <c r="Q73" i="17"/>
  <c r="Q95" i="17"/>
  <c r="Q89" i="17"/>
  <c r="Q74" i="17"/>
  <c r="T109" i="17"/>
  <c r="R102" i="17"/>
  <c r="T108" i="17"/>
  <c r="R98" i="17"/>
  <c r="Q106" i="17"/>
  <c r="S84" i="17"/>
  <c r="Q91" i="17"/>
  <c r="R97" i="17"/>
  <c r="R85" i="17"/>
  <c r="Q77" i="17"/>
  <c r="S88" i="17"/>
  <c r="R110" i="17"/>
  <c r="R111" i="17"/>
  <c r="Q90" i="17"/>
  <c r="Q78" i="17"/>
  <c r="Q87" i="17"/>
  <c r="Q105" i="17"/>
  <c r="R93" i="17"/>
  <c r="S100" i="17"/>
  <c r="R99" i="17"/>
  <c r="Q82" i="17"/>
  <c r="S92" i="17"/>
  <c r="S79" i="17"/>
  <c r="R96" i="17"/>
  <c r="Q103" i="17"/>
  <c r="R104" i="17"/>
  <c r="K71" i="16"/>
  <c r="R65" i="16" l="1"/>
  <c r="S65" i="16" s="1"/>
  <c r="T137" i="16"/>
  <c r="S104" i="17" s="1"/>
  <c r="Q54" i="17"/>
  <c r="T100" i="17"/>
  <c r="S110" i="17"/>
  <c r="S85" i="17"/>
  <c r="R106" i="17"/>
  <c r="U109" i="17"/>
  <c r="R94" i="17"/>
  <c r="T79" i="17"/>
  <c r="R82" i="17"/>
  <c r="R54" i="17" s="1"/>
  <c r="R105" i="17"/>
  <c r="R89" i="17"/>
  <c r="S101" i="17"/>
  <c r="S72" i="17"/>
  <c r="U108" i="17"/>
  <c r="R107" i="17"/>
  <c r="T75" i="17"/>
  <c r="T92" i="17"/>
  <c r="S93" i="17"/>
  <c r="S76" i="17"/>
  <c r="T88" i="17"/>
  <c r="S97" i="17"/>
  <c r="S98" i="17"/>
  <c r="R90" i="17"/>
  <c r="R91" i="17"/>
  <c r="R87" i="17"/>
  <c r="S96" i="17"/>
  <c r="S99" i="17"/>
  <c r="S111" i="17"/>
  <c r="S80" i="17"/>
  <c r="T84" i="17"/>
  <c r="S102" i="17"/>
  <c r="R95" i="17"/>
  <c r="R83" i="17"/>
  <c r="S86" i="17"/>
  <c r="R103" i="17"/>
  <c r="S71" i="17"/>
  <c r="T65" i="16" l="1"/>
  <c r="U65" i="16" s="1"/>
  <c r="V65" i="16" s="1"/>
  <c r="W65" i="16" s="1"/>
  <c r="X65" i="16" s="1"/>
  <c r="Y65" i="16" s="1"/>
  <c r="Z65" i="16" s="1"/>
  <c r="U137" i="16"/>
  <c r="T66" i="16"/>
  <c r="U84" i="17"/>
  <c r="T96" i="17"/>
  <c r="S74" i="17"/>
  <c r="T76" i="17"/>
  <c r="S107" i="17"/>
  <c r="T101" i="17"/>
  <c r="U79" i="17"/>
  <c r="S106" i="17"/>
  <c r="S83" i="17"/>
  <c r="T80" i="17"/>
  <c r="S87" i="17"/>
  <c r="T98" i="17"/>
  <c r="T93" i="17"/>
  <c r="V108" i="17"/>
  <c r="S89" i="17"/>
  <c r="S94" i="17"/>
  <c r="T85" i="17"/>
  <c r="S95" i="17"/>
  <c r="S91" i="17"/>
  <c r="T97" i="17"/>
  <c r="U92" i="17"/>
  <c r="S77" i="17"/>
  <c r="S105" i="17"/>
  <c r="S73" i="17"/>
  <c r="T110" i="17"/>
  <c r="S78" i="17"/>
  <c r="T111" i="17"/>
  <c r="S82" i="17"/>
  <c r="T86" i="17"/>
  <c r="T102" i="17"/>
  <c r="T99" i="17"/>
  <c r="S90" i="17"/>
  <c r="U88" i="17"/>
  <c r="U75" i="17"/>
  <c r="T72" i="17"/>
  <c r="V109" i="17"/>
  <c r="U100" i="17"/>
  <c r="S103" i="17"/>
  <c r="T104" i="17"/>
  <c r="T71" i="17"/>
  <c r="V137" i="16" l="1"/>
  <c r="U64" i="16"/>
  <c r="U66" i="16" s="1"/>
  <c r="S54" i="17"/>
  <c r="T82" i="17"/>
  <c r="T94" i="17"/>
  <c r="U98" i="17"/>
  <c r="T106" i="17"/>
  <c r="U76" i="17"/>
  <c r="U97" i="17"/>
  <c r="T90" i="17"/>
  <c r="T89" i="17"/>
  <c r="T87" i="17"/>
  <c r="V79" i="17"/>
  <c r="T74" i="17"/>
  <c r="U99" i="17"/>
  <c r="T105" i="17"/>
  <c r="T77" i="17"/>
  <c r="U111" i="17"/>
  <c r="T91" i="17"/>
  <c r="T78" i="17"/>
  <c r="T73" i="17"/>
  <c r="U72" i="17"/>
  <c r="U101" i="17"/>
  <c r="V88" i="17"/>
  <c r="U110" i="17"/>
  <c r="V92" i="17"/>
  <c r="W109" i="17"/>
  <c r="V75" i="17"/>
  <c r="U102" i="17"/>
  <c r="T95" i="17"/>
  <c r="W108" i="17"/>
  <c r="U80" i="17"/>
  <c r="U96" i="17"/>
  <c r="V100" i="17"/>
  <c r="U86" i="17"/>
  <c r="U85" i="17"/>
  <c r="U93" i="17"/>
  <c r="T83" i="17"/>
  <c r="T107" i="17"/>
  <c r="V84" i="17"/>
  <c r="U104" i="17"/>
  <c r="T103" i="17"/>
  <c r="U71" i="17"/>
  <c r="W137" i="16" l="1"/>
  <c r="V104" i="17" s="1"/>
  <c r="V64" i="16"/>
  <c r="V66" i="16" s="1"/>
  <c r="T54" i="17"/>
  <c r="Y108" i="17"/>
  <c r="X108" i="17"/>
  <c r="V101" i="17"/>
  <c r="V99" i="17"/>
  <c r="U83" i="17"/>
  <c r="W92" i="17"/>
  <c r="V111" i="17"/>
  <c r="U74" i="17"/>
  <c r="U90" i="17"/>
  <c r="V98" i="17"/>
  <c r="U106" i="17"/>
  <c r="V86" i="17"/>
  <c r="U91" i="17"/>
  <c r="U95" i="17"/>
  <c r="U77" i="17"/>
  <c r="U107" i="17"/>
  <c r="Y109" i="17"/>
  <c r="X109" i="17"/>
  <c r="U89" i="17"/>
  <c r="W100" i="17"/>
  <c r="V72" i="17"/>
  <c r="V93" i="17"/>
  <c r="V96" i="17"/>
  <c r="V102" i="17"/>
  <c r="V110" i="17"/>
  <c r="U73" i="17"/>
  <c r="W79" i="17"/>
  <c r="V97" i="17"/>
  <c r="U94" i="17"/>
  <c r="W84" i="17"/>
  <c r="V85" i="17"/>
  <c r="V80" i="17"/>
  <c r="W75" i="17"/>
  <c r="W88" i="17"/>
  <c r="U78" i="17"/>
  <c r="U105" i="17"/>
  <c r="U87" i="17"/>
  <c r="V76" i="17"/>
  <c r="U82" i="17"/>
  <c r="U103" i="17"/>
  <c r="V71" i="17"/>
  <c r="X137" i="16" l="1"/>
  <c r="W104" i="17" s="1"/>
  <c r="W64" i="16"/>
  <c r="W66" i="16" s="1"/>
  <c r="U54" i="17"/>
  <c r="V83" i="17"/>
  <c r="V73" i="17"/>
  <c r="V90" i="17"/>
  <c r="V94" i="17"/>
  <c r="V107" i="17"/>
  <c r="V74" i="17"/>
  <c r="W99" i="17"/>
  <c r="Y88" i="17"/>
  <c r="X88" i="17"/>
  <c r="Y84" i="17"/>
  <c r="X84" i="17"/>
  <c r="V91" i="17"/>
  <c r="Y75" i="17"/>
  <c r="X75" i="17"/>
  <c r="W72" i="17"/>
  <c r="Y100" i="17"/>
  <c r="X100" i="17"/>
  <c r="W76" i="17"/>
  <c r="V105" i="17"/>
  <c r="W80" i="17"/>
  <c r="W97" i="17"/>
  <c r="W102" i="17"/>
  <c r="V77" i="17"/>
  <c r="V106" i="17"/>
  <c r="W111" i="17"/>
  <c r="W101" i="17"/>
  <c r="W93" i="17"/>
  <c r="V87" i="17"/>
  <c r="W110" i="17"/>
  <c r="W86" i="17"/>
  <c r="V82" i="17"/>
  <c r="V78" i="17"/>
  <c r="W85" i="17"/>
  <c r="Y79" i="17"/>
  <c r="X79" i="17"/>
  <c r="W96" i="17"/>
  <c r="V89" i="17"/>
  <c r="V95" i="17"/>
  <c r="W98" i="17"/>
  <c r="Y92" i="17"/>
  <c r="X92" i="17"/>
  <c r="V103" i="17"/>
  <c r="W71" i="17"/>
  <c r="Y137" i="16" l="1"/>
  <c r="X104" i="17" s="1"/>
  <c r="X64" i="16"/>
  <c r="X66" i="16" s="1"/>
  <c r="V54" i="17"/>
  <c r="W78" i="17"/>
  <c r="W89" i="17"/>
  <c r="W87" i="17"/>
  <c r="Y72" i="17"/>
  <c r="X72" i="17"/>
  <c r="W82" i="17"/>
  <c r="W105" i="17"/>
  <c r="Y102" i="17"/>
  <c r="X102" i="17"/>
  <c r="W106" i="17"/>
  <c r="Y80" i="17"/>
  <c r="X80" i="17"/>
  <c r="W94" i="17"/>
  <c r="Y96" i="17"/>
  <c r="X96" i="17"/>
  <c r="W77" i="17"/>
  <c r="Y99" i="17"/>
  <c r="X99" i="17"/>
  <c r="W90" i="17"/>
  <c r="Y98" i="17"/>
  <c r="X98" i="17"/>
  <c r="Y86" i="17"/>
  <c r="X86" i="17"/>
  <c r="W91" i="17"/>
  <c r="Y93" i="17"/>
  <c r="X93" i="17"/>
  <c r="Y101" i="17"/>
  <c r="X101" i="17"/>
  <c r="Y76" i="17"/>
  <c r="X76" i="17"/>
  <c r="W74" i="17"/>
  <c r="W73" i="17"/>
  <c r="W95" i="17"/>
  <c r="Y85" i="17"/>
  <c r="X85" i="17"/>
  <c r="Y110" i="17"/>
  <c r="X110" i="17"/>
  <c r="X111" i="17"/>
  <c r="Y97" i="17"/>
  <c r="X97" i="17"/>
  <c r="W107" i="17"/>
  <c r="W83" i="17"/>
  <c r="W103" i="17"/>
  <c r="Y71" i="17"/>
  <c r="X71" i="17"/>
  <c r="Z137" i="16" l="1"/>
  <c r="Y64" i="16"/>
  <c r="Y66" i="16" s="1"/>
  <c r="W54" i="17"/>
  <c r="Y87" i="17"/>
  <c r="X87" i="17"/>
  <c r="Y77" i="17"/>
  <c r="X77" i="17"/>
  <c r="Y107" i="17"/>
  <c r="X107" i="17"/>
  <c r="Y106" i="17"/>
  <c r="X106" i="17"/>
  <c r="Y73" i="17"/>
  <c r="X73" i="17"/>
  <c r="Y89" i="17"/>
  <c r="X89" i="17"/>
  <c r="Y95" i="17"/>
  <c r="X95" i="17"/>
  <c r="Y90" i="17"/>
  <c r="X90" i="17"/>
  <c r="Y94" i="17"/>
  <c r="X94" i="17"/>
  <c r="Y105" i="17"/>
  <c r="X105" i="17"/>
  <c r="Y83" i="17"/>
  <c r="X83" i="17"/>
  <c r="Y74" i="17"/>
  <c r="X74" i="17"/>
  <c r="Y91" i="17"/>
  <c r="X91" i="17"/>
  <c r="X82" i="17"/>
  <c r="Y82" i="17"/>
  <c r="Y78" i="17"/>
  <c r="X78" i="17"/>
  <c r="X103" i="17"/>
  <c r="Z64" i="16" l="1"/>
  <c r="Z66" i="16" s="1"/>
  <c r="Y104" i="17"/>
  <c r="X54" i="17"/>
  <c r="Y111" i="17"/>
  <c r="Y103" i="17"/>
  <c r="Y54" i="17" s="1"/>
</calcChain>
</file>

<file path=xl/sharedStrings.xml><?xml version="1.0" encoding="utf-8"?>
<sst xmlns="http://schemas.openxmlformats.org/spreadsheetml/2006/main" count="789" uniqueCount="370">
  <si>
    <t xml:space="preserve">   環境自主行動計画 ’25フォローアップ</t>
    <phoneticPr fontId="1"/>
  </si>
  <si>
    <t>2024年度エネルギー使用実績等に関する調査回答書</t>
    <rPh sb="4" eb="6">
      <t>ネンド</t>
    </rPh>
    <rPh sb="15" eb="16">
      <t>ナド</t>
    </rPh>
    <rPh sb="22" eb="25">
      <t>カイトウショ</t>
    </rPh>
    <phoneticPr fontId="1"/>
  </si>
  <si>
    <t>【目次】</t>
    <rPh sb="1" eb="3">
      <t>モクジ</t>
    </rPh>
    <phoneticPr fontId="3"/>
  </si>
  <si>
    <t>1.貴社のエネルギー使用実績(電気・燃料等の使用とCO2排出量・原単位)</t>
    <rPh sb="2" eb="4">
      <t>キシャ</t>
    </rPh>
    <rPh sb="10" eb="12">
      <t>シヨウ</t>
    </rPh>
    <rPh sb="12" eb="14">
      <t>ジッセキ</t>
    </rPh>
    <rPh sb="28" eb="30">
      <t>ハイシュツ</t>
    </rPh>
    <rPh sb="30" eb="31">
      <t>リョウ</t>
    </rPh>
    <rPh sb="32" eb="33">
      <t>ゲン</t>
    </rPh>
    <rPh sb="33" eb="35">
      <t>タンイ</t>
    </rPh>
    <phoneticPr fontId="3"/>
  </si>
  <si>
    <t xml:space="preserve">1.1 エネルギー使用実績(工場・オフィスで使用する電気・燃料の使用実績) </t>
    <rPh sb="9" eb="11">
      <t>シヨウ</t>
    </rPh>
    <rPh sb="11" eb="13">
      <t>ジッセキ</t>
    </rPh>
    <rPh sb="14" eb="16">
      <t>コウジョウ</t>
    </rPh>
    <rPh sb="22" eb="24">
      <t>シヨウ</t>
    </rPh>
    <rPh sb="26" eb="28">
      <t>デンキ</t>
    </rPh>
    <rPh sb="29" eb="31">
      <t>ネンリョウ</t>
    </rPh>
    <rPh sb="32" eb="34">
      <t>シヨウ</t>
    </rPh>
    <rPh sb="34" eb="36">
      <t>ジッセキ</t>
    </rPh>
    <phoneticPr fontId="3"/>
  </si>
  <si>
    <t>1.2　オフィスのエネルギー実績(1.1の内数)</t>
    <rPh sb="21" eb="22">
      <t>ウチ</t>
    </rPh>
    <rPh sb="22" eb="23">
      <t>スウ</t>
    </rPh>
    <phoneticPr fontId="3"/>
  </si>
  <si>
    <t>1.3　自家物流等の輸送</t>
    <rPh sb="4" eb="6">
      <t>ジカ</t>
    </rPh>
    <rPh sb="6" eb="8">
      <t>ブツリュウ</t>
    </rPh>
    <rPh sb="8" eb="9">
      <t>ナド</t>
    </rPh>
    <rPh sb="10" eb="12">
      <t>ユソウ</t>
    </rPh>
    <phoneticPr fontId="3"/>
  </si>
  <si>
    <t>1.4　クレジットによる削減分</t>
    <phoneticPr fontId="3"/>
  </si>
  <si>
    <t>1.5　海外での削減貢献</t>
    <rPh sb="4" eb="6">
      <t>カイガイ</t>
    </rPh>
    <rPh sb="8" eb="10">
      <t>サクゲン</t>
    </rPh>
    <rPh sb="10" eb="12">
      <t>コウケン</t>
    </rPh>
    <phoneticPr fontId="3"/>
  </si>
  <si>
    <t>2.各社CO2削減目標(長期)の設定状況</t>
    <rPh sb="2" eb="4">
      <t>カクシャ</t>
    </rPh>
    <rPh sb="7" eb="9">
      <t>サクゲン</t>
    </rPh>
    <rPh sb="9" eb="11">
      <t>モクヒョウ</t>
    </rPh>
    <rPh sb="12" eb="14">
      <t>チョウキ</t>
    </rPh>
    <rPh sb="16" eb="18">
      <t>セッテイ</t>
    </rPh>
    <rPh sb="18" eb="20">
      <t>ジョウキョウ</t>
    </rPh>
    <phoneticPr fontId="3"/>
  </si>
  <si>
    <t>3.再生可能エネルギー導入状況・発電量など</t>
    <rPh sb="2" eb="4">
      <t>サイセイ</t>
    </rPh>
    <rPh sb="4" eb="6">
      <t>カノウ</t>
    </rPh>
    <rPh sb="11" eb="13">
      <t>ドウニュウ</t>
    </rPh>
    <rPh sb="13" eb="15">
      <t>ジョウキョウ</t>
    </rPh>
    <rPh sb="16" eb="18">
      <t>ハツデン</t>
    </rPh>
    <rPh sb="18" eb="19">
      <t>リョウ</t>
    </rPh>
    <phoneticPr fontId="3"/>
  </si>
  <si>
    <t>4.省エネ製品の開発の事例</t>
    <phoneticPr fontId="3"/>
  </si>
  <si>
    <t xml:space="preserve">4.1　省エネ製品の開発事例 </t>
    <phoneticPr fontId="3"/>
  </si>
  <si>
    <t>4.2　省エネ製品のLCA評価の実施</t>
    <phoneticPr fontId="3"/>
  </si>
  <si>
    <t>5.その他取り組み</t>
    <phoneticPr fontId="3"/>
  </si>
  <si>
    <t>5.1　環境方針、省エネ取組状況及びCO2排出量等の公表について</t>
    <phoneticPr fontId="3"/>
  </si>
  <si>
    <t>5.2　①京都メカニズム活用の検討について</t>
    <phoneticPr fontId="3"/>
  </si>
  <si>
    <t>4.2　②排出権取引以外の温室効果ガス削減事業の検討について</t>
    <phoneticPr fontId="3"/>
  </si>
  <si>
    <t>5.3　森林吸収源の育成・保全、生物多様性等の活動について</t>
    <rPh sb="21" eb="22">
      <t>ナド</t>
    </rPh>
    <phoneticPr fontId="3"/>
  </si>
  <si>
    <t>5.4　海外事業活動における環境保全活動について</t>
    <phoneticPr fontId="3"/>
  </si>
  <si>
    <t>5.5　省エネ法管理指定工場として届出をしている工場・事務所数</t>
    <rPh sb="4" eb="5">
      <t>ショウ</t>
    </rPh>
    <rPh sb="7" eb="8">
      <t>ホウ</t>
    </rPh>
    <rPh sb="8" eb="10">
      <t>カンリ</t>
    </rPh>
    <rPh sb="10" eb="12">
      <t>シテイ</t>
    </rPh>
    <rPh sb="12" eb="14">
      <t>コウジョウ</t>
    </rPh>
    <rPh sb="17" eb="19">
      <t>トドケデ</t>
    </rPh>
    <rPh sb="24" eb="26">
      <t>コウジョウ</t>
    </rPh>
    <rPh sb="27" eb="29">
      <t>ジム</t>
    </rPh>
    <rPh sb="29" eb="30">
      <t>ショ</t>
    </rPh>
    <rPh sb="30" eb="31">
      <t>スウ</t>
    </rPh>
    <phoneticPr fontId="6"/>
  </si>
  <si>
    <t>5.6　温対法で報告したCO2量の情報開示について</t>
    <phoneticPr fontId="3"/>
  </si>
  <si>
    <t>5.7　①省エネ対策事例集の利用について</t>
    <phoneticPr fontId="6"/>
  </si>
  <si>
    <t>4.7　②省エネ対策事例集の編集方法について</t>
    <phoneticPr fontId="3"/>
  </si>
  <si>
    <t>5.8　JAPIA-LCIデータ算出ツールの利用について</t>
    <rPh sb="22" eb="24">
      <t>リヨウ</t>
    </rPh>
    <phoneticPr fontId="3"/>
  </si>
  <si>
    <t>5.9　ご確認：省エネ活動推進会社としての会社名公表について</t>
    <phoneticPr fontId="3"/>
  </si>
  <si>
    <t>環境自主行動計画 ’24フォローアップ</t>
    <phoneticPr fontId="1"/>
  </si>
  <si>
    <t>調査回答書_昨年度との変更点一覧</t>
    <rPh sb="0" eb="2">
      <t>チョウサ</t>
    </rPh>
    <rPh sb="6" eb="9">
      <t>サクネンド</t>
    </rPh>
    <rPh sb="11" eb="14">
      <t>ヘンコウテン</t>
    </rPh>
    <rPh sb="14" eb="16">
      <t>イチラン</t>
    </rPh>
    <phoneticPr fontId="1"/>
  </si>
  <si>
    <t>昨年度の調査項目</t>
    <rPh sb="0" eb="3">
      <t>サクネンド</t>
    </rPh>
    <rPh sb="4" eb="6">
      <t>チョウサ</t>
    </rPh>
    <rPh sb="6" eb="8">
      <t>コウモク</t>
    </rPh>
    <phoneticPr fontId="1"/>
  </si>
  <si>
    <t>今年度の調査項目</t>
    <rPh sb="0" eb="3">
      <t>コンネンド</t>
    </rPh>
    <rPh sb="4" eb="6">
      <t>チョウサ</t>
    </rPh>
    <rPh sb="6" eb="8">
      <t>コウモク</t>
    </rPh>
    <phoneticPr fontId="1"/>
  </si>
  <si>
    <t>1. 貴社のエネルギー使用実績(電気・燃料等の使用とCO2原単位)</t>
    <phoneticPr fontId="32"/>
  </si>
  <si>
    <t>1. 貴社のエネルギー使用実績(電気・燃料等の使用とCO2排出量・原単位)</t>
    <rPh sb="29" eb="32">
      <t>ハイシュツリョウ</t>
    </rPh>
    <phoneticPr fontId="32"/>
  </si>
  <si>
    <t xml:space="preserve">　1.1 エネルギー使用実績(工場・オフィスで使用する電気・燃料の使用実績) </t>
    <rPh sb="10" eb="12">
      <t>シヨウ</t>
    </rPh>
    <phoneticPr fontId="1"/>
  </si>
  <si>
    <r>
      <t>　1.1 エネルギー使用実績(工場・オフィスで使用する電気・燃料の使用実績) 
　　　　2)CO2原単位で３%以上増減がある場合は、
　　　　　　</t>
    </r>
    <r>
      <rPr>
        <sz val="11"/>
        <rFont val="Meiryo UI"/>
        <family val="3"/>
        <charset val="128"/>
      </rPr>
      <t>概算でよろしいので、下記に</t>
    </r>
    <r>
      <rPr>
        <b/>
        <sz val="11"/>
        <color rgb="FFFF0000"/>
        <rFont val="Meiryo UI"/>
        <family val="3"/>
        <charset val="128"/>
      </rPr>
      <t>増減量</t>
    </r>
    <r>
      <rPr>
        <sz val="11"/>
        <rFont val="Meiryo UI"/>
        <family val="3"/>
        <charset val="128"/>
      </rPr>
      <t>を記載願います　　</t>
    </r>
    <r>
      <rPr>
        <b/>
        <sz val="11"/>
        <color rgb="FFFF0000"/>
        <rFont val="Meiryo UI"/>
        <family val="3"/>
        <charset val="128"/>
      </rPr>
      <t>　</t>
    </r>
    <phoneticPr fontId="32"/>
  </si>
  <si>
    <t>　1.2 オフィス のエネルギー実績(1.1の内数)</t>
    <rPh sb="16" eb="18">
      <t>ジッセキ</t>
    </rPh>
    <phoneticPr fontId="1"/>
  </si>
  <si>
    <t>　1.3 自家物流等の輸送</t>
    <rPh sb="5" eb="7">
      <t>ジカ</t>
    </rPh>
    <rPh sb="7" eb="9">
      <t>ブツリュウ</t>
    </rPh>
    <rPh sb="9" eb="10">
      <t>ナド</t>
    </rPh>
    <rPh sb="11" eb="13">
      <t>ユソウ</t>
    </rPh>
    <phoneticPr fontId="1"/>
  </si>
  <si>
    <t>　1.4 クレジットによる削減分</t>
    <phoneticPr fontId="1"/>
  </si>
  <si>
    <t>　1.5 海外での削減貢献</t>
    <rPh sb="5" eb="7">
      <t>カイガイ</t>
    </rPh>
    <rPh sb="9" eb="11">
      <t>サクゲン</t>
    </rPh>
    <rPh sb="11" eb="13">
      <t>コウケン</t>
    </rPh>
    <phoneticPr fontId="1"/>
  </si>
  <si>
    <t>2.各社CO2削減目標(長期)の設定状況</t>
    <rPh sb="2" eb="4">
      <t>カクシャ</t>
    </rPh>
    <rPh sb="7" eb="9">
      <t>サクゲン</t>
    </rPh>
    <rPh sb="9" eb="11">
      <t>モクヒョウ</t>
    </rPh>
    <rPh sb="12" eb="14">
      <t>チョウキ</t>
    </rPh>
    <rPh sb="16" eb="18">
      <t>セッテイ</t>
    </rPh>
    <rPh sb="18" eb="20">
      <t>ジョウキョウ</t>
    </rPh>
    <phoneticPr fontId="32"/>
  </si>
  <si>
    <t>変更なし</t>
    <rPh sb="0" eb="2">
      <t>ヘンコウ</t>
    </rPh>
    <phoneticPr fontId="32"/>
  </si>
  <si>
    <t>2.再生可能エネルギー導入状況・発電量など　　　</t>
    <rPh sb="2" eb="4">
      <t>サイセイ</t>
    </rPh>
    <rPh sb="4" eb="6">
      <t>カノウ</t>
    </rPh>
    <rPh sb="11" eb="13">
      <t>ドウニュウ</t>
    </rPh>
    <rPh sb="13" eb="15">
      <t>ジョウキョウ</t>
    </rPh>
    <rPh sb="16" eb="18">
      <t>ハツデン</t>
    </rPh>
    <rPh sb="18" eb="19">
      <t>リョウ</t>
    </rPh>
    <phoneticPr fontId="32"/>
  </si>
  <si>
    <t>3.再生可能エネルギー導入状況・発電量など　　　</t>
    <rPh sb="2" eb="4">
      <t>サイセイ</t>
    </rPh>
    <rPh sb="4" eb="6">
      <t>カノウ</t>
    </rPh>
    <rPh sb="11" eb="13">
      <t>ドウニュウ</t>
    </rPh>
    <rPh sb="13" eb="15">
      <t>ジョウキョウ</t>
    </rPh>
    <rPh sb="16" eb="18">
      <t>ハツデン</t>
    </rPh>
    <rPh sb="18" eb="19">
      <t>リョウ</t>
    </rPh>
    <phoneticPr fontId="32"/>
  </si>
  <si>
    <t>3. 省エネ製品の開発の事例</t>
    <phoneticPr fontId="1"/>
  </si>
  <si>
    <t>4. 省エネ製品の開発の事例</t>
    <phoneticPr fontId="1"/>
  </si>
  <si>
    <t xml:space="preserve">　3.1 省エネ製品の開発事例 </t>
    <phoneticPr fontId="32"/>
  </si>
  <si>
    <t>　3.2 省エネ製品のLCA評価の実施</t>
    <phoneticPr fontId="32"/>
  </si>
  <si>
    <t>4. その他取り組み</t>
    <phoneticPr fontId="1"/>
  </si>
  <si>
    <t>5. その他取り組み</t>
    <phoneticPr fontId="1"/>
  </si>
  <si>
    <t>　4.1 環境方針、省エネ取組状況及びCO2排出量等の公表について</t>
    <phoneticPr fontId="1"/>
  </si>
  <si>
    <t>　4.2 ①京都メカニズム活用の検討について</t>
    <phoneticPr fontId="1"/>
  </si>
  <si>
    <t>　3.2 ②排出権取引以外の温室効果ガス削減事業の検討について</t>
    <phoneticPr fontId="1"/>
  </si>
  <si>
    <t>　4.3 森林吸収源の育成・保全、生物多様性等の活動について</t>
    <rPh sb="22" eb="23">
      <t>ナド</t>
    </rPh>
    <phoneticPr fontId="1"/>
  </si>
  <si>
    <t>　4.4 海外事業活動における環境保全活動について</t>
    <phoneticPr fontId="1"/>
  </si>
  <si>
    <t>　4.5 省エネ法管理指定工場として届出をしている工場・事務所数</t>
    <phoneticPr fontId="1"/>
  </si>
  <si>
    <t>　4.6 温対法で報告したCO2量の情報開示について</t>
    <phoneticPr fontId="1"/>
  </si>
  <si>
    <t>　4.7 ①省エネ対策事例集の利用について</t>
    <phoneticPr fontId="1"/>
  </si>
  <si>
    <t>　3.7 ②省エネ対策事例集の編集方法について</t>
    <phoneticPr fontId="1"/>
  </si>
  <si>
    <t>　4.8 JAPIA-LCIデータ算出ツールの利用について</t>
    <rPh sb="23" eb="25">
      <t>リヨウ</t>
    </rPh>
    <phoneticPr fontId="1"/>
  </si>
  <si>
    <t>　4.9 ご確認：省エネ活動推進会社としての会社名公表について</t>
    <phoneticPr fontId="1"/>
  </si>
  <si>
    <t>5.省エネ対策事例</t>
    <phoneticPr fontId="32"/>
  </si>
  <si>
    <r>
      <t xml:space="preserve">5.省エネ対策事例    </t>
    </r>
    <r>
      <rPr>
        <b/>
        <sz val="11"/>
        <color rgb="FFFF0000"/>
        <rFont val="Meiryo UI"/>
        <family val="3"/>
        <charset val="128"/>
      </rPr>
      <t>F-IOT(エネルギーの見える化等)活用の区分を設けてました</t>
    </r>
    <rPh sb="25" eb="26">
      <t>ミ</t>
    </rPh>
    <rPh sb="28" eb="29">
      <t>カ</t>
    </rPh>
    <rPh sb="29" eb="30">
      <t>ナド</t>
    </rPh>
    <rPh sb="31" eb="33">
      <t>カツヨウ</t>
    </rPh>
    <rPh sb="34" eb="36">
      <t>クブン</t>
    </rPh>
    <rPh sb="37" eb="38">
      <t>モウ</t>
    </rPh>
    <phoneticPr fontId="32"/>
  </si>
  <si>
    <t>社外秘</t>
    <rPh sb="0" eb="3">
      <t>シャガイヒ</t>
    </rPh>
    <phoneticPr fontId="1"/>
  </si>
  <si>
    <t>一般社団法人日本自動車部品工業会　技術部宛</t>
    <rPh sb="0" eb="2">
      <t>イッパン</t>
    </rPh>
    <rPh sb="2" eb="4">
      <t>シャダン</t>
    </rPh>
    <rPh sb="4" eb="6">
      <t>ホウジン</t>
    </rPh>
    <rPh sb="20" eb="21">
      <t>アテ</t>
    </rPh>
    <phoneticPr fontId="1"/>
  </si>
  <si>
    <t>2025年 　月　  日</t>
    <rPh sb="4" eb="5">
      <t>ネン</t>
    </rPh>
    <phoneticPr fontId="1"/>
  </si>
  <si>
    <t>担当者</t>
    <phoneticPr fontId="1"/>
  </si>
  <si>
    <t>貴社名</t>
    <phoneticPr fontId="1"/>
  </si>
  <si>
    <t>所属・役職</t>
    <phoneticPr fontId="1"/>
  </si>
  <si>
    <t>氏名</t>
    <phoneticPr fontId="1"/>
  </si>
  <si>
    <t>TEL</t>
  </si>
  <si>
    <t>E-mail</t>
  </si>
  <si>
    <t>1.貴社のエネルギー使用実績(電気・燃料等の使用とCO2原単位)</t>
    <phoneticPr fontId="1"/>
  </si>
  <si>
    <t xml:space="preserve">1.1 エネルギー使用実績(工場・オフィスで使用する電気・燃料の使用実績) </t>
    <rPh sb="9" eb="11">
      <t>シヨウ</t>
    </rPh>
    <phoneticPr fontId="1"/>
  </si>
  <si>
    <t>事業活動（研究棟・実験棟、厚生施設も含む）における電気・燃料等の使用量及びコージェネレーション保有の場合は発電量(補機除く有効分)を記入下さい。</t>
    <rPh sb="7" eb="8">
      <t>トウ</t>
    </rPh>
    <rPh sb="9" eb="11">
      <t>ジッケン</t>
    </rPh>
    <rPh sb="11" eb="12">
      <t>トウ</t>
    </rPh>
    <rPh sb="47" eb="49">
      <t>ホユウ</t>
    </rPh>
    <rPh sb="50" eb="52">
      <t>バアイ</t>
    </rPh>
    <rPh sb="53" eb="55">
      <t>ハツデン</t>
    </rPh>
    <rPh sb="55" eb="56">
      <t>リョウ</t>
    </rPh>
    <rPh sb="57" eb="58">
      <t>ホ</t>
    </rPh>
    <phoneticPr fontId="1"/>
  </si>
  <si>
    <r>
      <t xml:space="preserve">【記入にあたっての注意事項】 </t>
    </r>
    <r>
      <rPr>
        <b/>
        <sz val="12"/>
        <color indexed="8"/>
        <rFont val="Meiryo UI"/>
        <family val="3"/>
        <charset val="128"/>
      </rPr>
      <t xml:space="preserve"> </t>
    </r>
    <r>
      <rPr>
        <b/>
        <sz val="12"/>
        <color rgb="FFFF0000"/>
        <rFont val="Meiryo UI"/>
        <family val="3"/>
        <charset val="128"/>
      </rPr>
      <t>赤字：特に注意</t>
    </r>
    <rPh sb="1" eb="3">
      <t>キニュウ</t>
    </rPh>
    <rPh sb="9" eb="11">
      <t>チュウイ</t>
    </rPh>
    <rPh sb="11" eb="13">
      <t>ジコウ</t>
    </rPh>
    <rPh sb="16" eb="18">
      <t>アカジ</t>
    </rPh>
    <rPh sb="19" eb="20">
      <t>トク</t>
    </rPh>
    <rPh sb="21" eb="23">
      <t>チュウイ</t>
    </rPh>
    <phoneticPr fontId="1"/>
  </si>
  <si>
    <r>
      <t xml:space="preserve">① 23・24年度実績(R・S列)を入力願います。(黄色セル部) </t>
    </r>
    <r>
      <rPr>
        <sz val="10"/>
        <rFont val="Meiryo UI"/>
        <family val="3"/>
        <charset val="128"/>
      </rPr>
      <t xml:space="preserve"> 22年以前のデータの記載は今回不要ですが、貴社で必要な場合は部品工業会まで連絡ください。</t>
    </r>
    <rPh sb="7" eb="9">
      <t>ネンド</t>
    </rPh>
    <rPh sb="15" eb="16">
      <t>レツ</t>
    </rPh>
    <rPh sb="44" eb="46">
      <t>キサイ</t>
    </rPh>
    <rPh sb="47" eb="49">
      <t>コンカイ</t>
    </rPh>
    <rPh sb="49" eb="51">
      <t>フヨウ</t>
    </rPh>
    <rPh sb="58" eb="60">
      <t>ヒツヨウ</t>
    </rPh>
    <rPh sb="61" eb="63">
      <t>バアイ</t>
    </rPh>
    <phoneticPr fontId="1"/>
  </si>
  <si>
    <r>
      <t xml:space="preserve">② 購入電気(22～29行)は、電力会社名(F列)とその電力会社のCO2排出係数(QR列-102～111行)を入力願います。(青色セル部)    </t>
    </r>
    <r>
      <rPr>
        <sz val="10"/>
        <rFont val="Meiryo UI"/>
        <family val="3"/>
        <charset val="128"/>
      </rPr>
      <t>尚、CO2排出係数は下記url(電気事業者別排出係数 R3(2021年)・R2(2020)年度)をご確認の上、</t>
    </r>
    <r>
      <rPr>
        <b/>
        <sz val="10"/>
        <rFont val="Meiryo UI"/>
        <family val="3"/>
        <charset val="128"/>
      </rPr>
      <t>「調整後排出係数」</t>
    </r>
    <r>
      <rPr>
        <sz val="10"/>
        <rFont val="Meiryo UI"/>
        <family val="3"/>
        <charset val="128"/>
      </rPr>
      <t>の列に掲示されている係数を入力願います。(自社のメニューが不明な場合は電力会社にお問い合わせ願います)</t>
    </r>
    <rPh sb="2" eb="4">
      <t>コウニュウ</t>
    </rPh>
    <rPh sb="4" eb="6">
      <t>デンキ</t>
    </rPh>
    <rPh sb="12" eb="13">
      <t>ギョウ</t>
    </rPh>
    <rPh sb="16" eb="18">
      <t>デンリョク</t>
    </rPh>
    <rPh sb="18" eb="20">
      <t>カイシャ</t>
    </rPh>
    <rPh sb="20" eb="21">
      <t>メイ</t>
    </rPh>
    <rPh sb="23" eb="24">
      <t>レツ</t>
    </rPh>
    <rPh sb="28" eb="30">
      <t>デンリョク</t>
    </rPh>
    <rPh sb="30" eb="32">
      <t>カイシャ</t>
    </rPh>
    <rPh sb="36" eb="38">
      <t>ハイシュツ</t>
    </rPh>
    <rPh sb="38" eb="40">
      <t>ケイスウ</t>
    </rPh>
    <rPh sb="43" eb="44">
      <t>レツ</t>
    </rPh>
    <rPh sb="57" eb="58">
      <t>ネガ</t>
    </rPh>
    <rPh sb="63" eb="65">
      <t>アオイロ</t>
    </rPh>
    <rPh sb="67" eb="68">
      <t>ブ</t>
    </rPh>
    <rPh sb="73" eb="74">
      <t>ナオ</t>
    </rPh>
    <rPh sb="78" eb="80">
      <t>ハイシュツ</t>
    </rPh>
    <rPh sb="80" eb="82">
      <t>ケイスウ</t>
    </rPh>
    <rPh sb="83" eb="85">
      <t>カキ</t>
    </rPh>
    <rPh sb="89" eb="91">
      <t>デンキ</t>
    </rPh>
    <rPh sb="91" eb="94">
      <t>ジギョウシャ</t>
    </rPh>
    <rPh sb="94" eb="95">
      <t>ベツ</t>
    </rPh>
    <rPh sb="95" eb="97">
      <t>ハイシュツ</t>
    </rPh>
    <rPh sb="97" eb="99">
      <t>ケイスウ</t>
    </rPh>
    <rPh sb="107" eb="108">
      <t>ネン</t>
    </rPh>
    <rPh sb="118" eb="120">
      <t>ネンド</t>
    </rPh>
    <rPh sb="123" eb="125">
      <t>カクニン</t>
    </rPh>
    <rPh sb="126" eb="127">
      <t>ウエ</t>
    </rPh>
    <rPh sb="129" eb="132">
      <t>チョウセイゴ</t>
    </rPh>
    <rPh sb="132" eb="134">
      <t>ハイシュツ</t>
    </rPh>
    <rPh sb="134" eb="136">
      <t>ケイスウ</t>
    </rPh>
    <rPh sb="138" eb="139">
      <t>レツ</t>
    </rPh>
    <rPh sb="140" eb="142">
      <t>ケイジ</t>
    </rPh>
    <rPh sb="147" eb="149">
      <t>ケイスウ</t>
    </rPh>
    <rPh sb="152" eb="153">
      <t>ネガ</t>
    </rPh>
    <rPh sb="158" eb="160">
      <t>ジシャ</t>
    </rPh>
    <rPh sb="166" eb="168">
      <t>フメイ</t>
    </rPh>
    <rPh sb="169" eb="171">
      <t>バアイ</t>
    </rPh>
    <rPh sb="172" eb="174">
      <t>デンリョク</t>
    </rPh>
    <rPh sb="174" eb="176">
      <t>カイシャ</t>
    </rPh>
    <rPh sb="178" eb="179">
      <t>ト</t>
    </rPh>
    <rPh sb="180" eb="181">
      <t>ア</t>
    </rPh>
    <rPh sb="183" eb="184">
      <t>ネガ</t>
    </rPh>
    <phoneticPr fontId="1"/>
  </si>
  <si>
    <t>　　尚、CO2=ゼロの電気を購入されている場合は、30行目「購入電気量(CO2ゼロの場合)に、また非化石証書調達の場合は、31行目「非化石証書調達分」に購入電力量を記載願います。</t>
    <rPh sb="2" eb="3">
      <t>ナオ</t>
    </rPh>
    <rPh sb="11" eb="13">
      <t>デンキ</t>
    </rPh>
    <rPh sb="14" eb="16">
      <t>コウニュウ</t>
    </rPh>
    <rPh sb="21" eb="23">
      <t>バアイ</t>
    </rPh>
    <rPh sb="27" eb="29">
      <t>ギョウメ</t>
    </rPh>
    <rPh sb="30" eb="34">
      <t>コウニュウデンキ</t>
    </rPh>
    <rPh sb="34" eb="35">
      <t>リョウ</t>
    </rPh>
    <rPh sb="42" eb="44">
      <t>バアイ</t>
    </rPh>
    <rPh sb="49" eb="52">
      <t>ヒカセキ</t>
    </rPh>
    <rPh sb="52" eb="54">
      <t>ショウショ</t>
    </rPh>
    <rPh sb="54" eb="56">
      <t>チョウタツ</t>
    </rPh>
    <rPh sb="57" eb="59">
      <t>バアイ</t>
    </rPh>
    <rPh sb="63" eb="65">
      <t>ギョウメ</t>
    </rPh>
    <rPh sb="66" eb="71">
      <t>ヒカセキショウショ</t>
    </rPh>
    <rPh sb="71" eb="73">
      <t>チョウタツ</t>
    </rPh>
    <rPh sb="73" eb="74">
      <t>ブン</t>
    </rPh>
    <rPh sb="76" eb="81">
      <t>コウニュウデンリョクリョウ</t>
    </rPh>
    <rPh sb="82" eb="84">
      <t>キサイ</t>
    </rPh>
    <rPh sb="84" eb="85">
      <t>ネガ</t>
    </rPh>
    <phoneticPr fontId="1"/>
  </si>
  <si>
    <t>　　その他の契約メニューにおけるCO2排出係数は下記url(電気事業者別排出係数 R5(2023年)・R4(2022)年度)をご確認の上、「調整後排出係数」の列に掲示されている係数を入力願います。(自社のメニューが不明な場合は電力会社にお問い合わせ願います)</t>
    <rPh sb="4" eb="5">
      <t>タ</t>
    </rPh>
    <rPh sb="6" eb="8">
      <t>ケイヤク</t>
    </rPh>
    <phoneticPr fontId="1"/>
  </si>
  <si>
    <t>24年度算定用係数(R5(2023)年度実績を使用)→</t>
    <rPh sb="2" eb="4">
      <t>ネンド</t>
    </rPh>
    <rPh sb="4" eb="7">
      <t>サンテイヨウ</t>
    </rPh>
    <rPh sb="7" eb="9">
      <t>ケイスウ</t>
    </rPh>
    <rPh sb="18" eb="20">
      <t>ネンド</t>
    </rPh>
    <rPh sb="20" eb="22">
      <t>ジッセキ</t>
    </rPh>
    <rPh sb="23" eb="25">
      <t>シヨウ</t>
    </rPh>
    <phoneticPr fontId="1"/>
  </si>
  <si>
    <t>https://policies.env.go.jp/earth/ghg-santeikohyo/files/calc/r07_denki_coefficient_rev.pdf</t>
    <phoneticPr fontId="1"/>
  </si>
  <si>
    <t>23年度算定用係数(R4(2022)年度実績を使用)→</t>
    <rPh sb="2" eb="4">
      <t>ネンド</t>
    </rPh>
    <rPh sb="4" eb="7">
      <t>サンテイヨウ</t>
    </rPh>
    <rPh sb="7" eb="9">
      <t>ケイスウ</t>
    </rPh>
    <rPh sb="18" eb="20">
      <t>ネンド</t>
    </rPh>
    <rPh sb="20" eb="22">
      <t>ジッセキ</t>
    </rPh>
    <rPh sb="23" eb="25">
      <t>シヨウ</t>
    </rPh>
    <phoneticPr fontId="1"/>
  </si>
  <si>
    <t>https://policies.env.go.jp/earth/ghg-santeikohyo/files/calc/r06_denki_coefficient_rev10.pdf</t>
    <phoneticPr fontId="1"/>
  </si>
  <si>
    <t>③ PPAにて調達している電力があれば、その購入電力量を記載願(32行RS列)います。(CO2はゼロとして算定します)</t>
    <rPh sb="7" eb="9">
      <t>チョウタツ</t>
    </rPh>
    <rPh sb="13" eb="15">
      <t>デンリョク</t>
    </rPh>
    <rPh sb="22" eb="27">
      <t>コウニュウデンリョクリョウ</t>
    </rPh>
    <rPh sb="28" eb="31">
      <t>キサイネガ</t>
    </rPh>
    <rPh sb="34" eb="35">
      <t>ギョウ</t>
    </rPh>
    <rPh sb="37" eb="38">
      <t>レツ</t>
    </rPh>
    <rPh sb="53" eb="55">
      <t>サンテイ</t>
    </rPh>
    <phoneticPr fontId="1"/>
  </si>
  <si>
    <t>④ クレジットによるCO2排出量減(22年度無効化分(償却))がある場合は、その排出量減分を記載(＋表示にて)願います(RS列61行)  (CO2排出量から控除します)</t>
    <rPh sb="13" eb="15">
      <t>ハイシュツ</t>
    </rPh>
    <rPh sb="15" eb="16">
      <t>リョウ</t>
    </rPh>
    <rPh sb="16" eb="17">
      <t>ゲン</t>
    </rPh>
    <rPh sb="20" eb="22">
      <t>ネンド</t>
    </rPh>
    <rPh sb="22" eb="24">
      <t>ムコウ</t>
    </rPh>
    <rPh sb="24" eb="25">
      <t>カ</t>
    </rPh>
    <rPh sb="25" eb="26">
      <t>ブン</t>
    </rPh>
    <rPh sb="27" eb="29">
      <t>ショウキャク</t>
    </rPh>
    <rPh sb="34" eb="36">
      <t>バアイ</t>
    </rPh>
    <rPh sb="40" eb="42">
      <t>ハイシュツ</t>
    </rPh>
    <rPh sb="42" eb="43">
      <t>リョウ</t>
    </rPh>
    <rPh sb="43" eb="45">
      <t>ゲンブン</t>
    </rPh>
    <rPh sb="46" eb="48">
      <t>キサイ</t>
    </rPh>
    <rPh sb="50" eb="52">
      <t>ヒョウジ</t>
    </rPh>
    <rPh sb="55" eb="56">
      <t>ネガ</t>
    </rPh>
    <rPh sb="62" eb="63">
      <t>レツ</t>
    </rPh>
    <rPh sb="65" eb="66">
      <t>ギョウ</t>
    </rPh>
    <rPh sb="73" eb="75">
      <t>ハイシュツ</t>
    </rPh>
    <rPh sb="75" eb="76">
      <t>リョウ</t>
    </rPh>
    <rPh sb="78" eb="80">
      <t>コウジョ</t>
    </rPh>
    <phoneticPr fontId="1"/>
  </si>
  <si>
    <t>⑤ CO2排出量(64行 自動計算)の計算方法(CO2換算係数)･算定範囲は、別添「CO2排出量算定ガイド(日本自動車部品工業会) 2022年7月)」を参照願います。</t>
    <rPh sb="5" eb="7">
      <t>ハイシュツ</t>
    </rPh>
    <rPh sb="7" eb="8">
      <t>リョウ</t>
    </rPh>
    <rPh sb="11" eb="12">
      <t>ギョウ</t>
    </rPh>
    <rPh sb="13" eb="15">
      <t>ジドウ</t>
    </rPh>
    <rPh sb="15" eb="17">
      <t>ケイサン</t>
    </rPh>
    <rPh sb="19" eb="21">
      <t>ケイサン</t>
    </rPh>
    <rPh sb="21" eb="23">
      <t>ホウホウ</t>
    </rPh>
    <rPh sb="27" eb="29">
      <t>カンザン</t>
    </rPh>
    <rPh sb="29" eb="31">
      <t>ケイスウ</t>
    </rPh>
    <rPh sb="33" eb="35">
      <t>サンテイ</t>
    </rPh>
    <rPh sb="35" eb="37">
      <t>ハンイ</t>
    </rPh>
    <rPh sb="39" eb="41">
      <t>ベッテン</t>
    </rPh>
    <rPh sb="45" eb="47">
      <t>ハイシュツ</t>
    </rPh>
    <rPh sb="47" eb="48">
      <t>リョウ</t>
    </rPh>
    <rPh sb="48" eb="50">
      <t>サンテイ</t>
    </rPh>
    <rPh sb="54" eb="56">
      <t>ニホン</t>
    </rPh>
    <rPh sb="56" eb="59">
      <t>ジドウシャ</t>
    </rPh>
    <rPh sb="59" eb="61">
      <t>ブヒン</t>
    </rPh>
    <rPh sb="61" eb="64">
      <t>コウギョウカイ</t>
    </rPh>
    <rPh sb="70" eb="71">
      <t>ネン</t>
    </rPh>
    <rPh sb="72" eb="73">
      <t>ガツ</t>
    </rPh>
    <rPh sb="76" eb="78">
      <t>サンショウ</t>
    </rPh>
    <rPh sb="78" eb="79">
      <t>ネガ</t>
    </rPh>
    <phoneticPr fontId="1"/>
  </si>
  <si>
    <t xml:space="preserve">⑥ 原単位(70行 自動計算)管理用のため、67行(ピンクセル部)に生産量(生産金額・売上等、自社決定で可)を入力願います。(省エネルギー法でエネルギー管理指定を受けている会社は必ず入力願います)  </t>
    <rPh sb="2" eb="5">
      <t>ゲンタンイ</t>
    </rPh>
    <rPh sb="8" eb="9">
      <t>ギョウ</t>
    </rPh>
    <rPh sb="10" eb="12">
      <t>ジドウ</t>
    </rPh>
    <rPh sb="12" eb="14">
      <t>ケイサン</t>
    </rPh>
    <rPh sb="15" eb="17">
      <t>カンリ</t>
    </rPh>
    <rPh sb="17" eb="18">
      <t>ヨウ</t>
    </rPh>
    <rPh sb="24" eb="25">
      <t>ギョウ</t>
    </rPh>
    <rPh sb="31" eb="32">
      <t>ブ</t>
    </rPh>
    <rPh sb="34" eb="36">
      <t>セイサン</t>
    </rPh>
    <rPh sb="36" eb="37">
      <t>リョウ</t>
    </rPh>
    <rPh sb="38" eb="42">
      <t>セイサンキンガク</t>
    </rPh>
    <rPh sb="43" eb="45">
      <t>ウリアゲ</t>
    </rPh>
    <rPh sb="45" eb="46">
      <t>ナド</t>
    </rPh>
    <rPh sb="47" eb="49">
      <t>ジシャ</t>
    </rPh>
    <rPh sb="49" eb="51">
      <t>ケッテイ</t>
    </rPh>
    <rPh sb="52" eb="53">
      <t>カ</t>
    </rPh>
    <rPh sb="57" eb="58">
      <t>ネガ</t>
    </rPh>
    <rPh sb="63" eb="64">
      <t>ショウ</t>
    </rPh>
    <rPh sb="69" eb="70">
      <t>ホウ</t>
    </rPh>
    <rPh sb="76" eb="78">
      <t>カンリ</t>
    </rPh>
    <rPh sb="78" eb="80">
      <t>シテイ</t>
    </rPh>
    <rPh sb="81" eb="82">
      <t>ウ</t>
    </rPh>
    <rPh sb="86" eb="88">
      <t>カイシャ</t>
    </rPh>
    <rPh sb="89" eb="90">
      <t>カナラ</t>
    </rPh>
    <rPh sb="93" eb="94">
      <t>ネガ</t>
    </rPh>
    <phoneticPr fontId="1"/>
  </si>
  <si>
    <t>⑦ 省エネルギー法のエネルギー管理指定を受けている会社においては、23年度の原単位が22年度と比べて悪化・良化(いずれも3%以上)の場合、その主要因について、下記設問2)にご回答願います。</t>
    <rPh sb="2" eb="3">
      <t>ショウ</t>
    </rPh>
    <rPh sb="8" eb="9">
      <t>ホウ</t>
    </rPh>
    <rPh sb="15" eb="17">
      <t>カンリ</t>
    </rPh>
    <rPh sb="17" eb="19">
      <t>シテイ</t>
    </rPh>
    <rPh sb="20" eb="21">
      <t>ウ</t>
    </rPh>
    <rPh sb="25" eb="27">
      <t>カイシャ</t>
    </rPh>
    <rPh sb="35" eb="37">
      <t>ネンド</t>
    </rPh>
    <rPh sb="38" eb="41">
      <t>ゲンタンイ</t>
    </rPh>
    <rPh sb="44" eb="46">
      <t>ネンド</t>
    </rPh>
    <rPh sb="47" eb="48">
      <t>クラ</t>
    </rPh>
    <rPh sb="50" eb="52">
      <t>アッカ</t>
    </rPh>
    <rPh sb="53" eb="54">
      <t>リョウ</t>
    </rPh>
    <rPh sb="54" eb="55">
      <t>カ</t>
    </rPh>
    <rPh sb="62" eb="64">
      <t>イジョウ</t>
    </rPh>
    <rPh sb="66" eb="68">
      <t>バアイ</t>
    </rPh>
    <rPh sb="71" eb="74">
      <t>シュヨウイン</t>
    </rPh>
    <rPh sb="79" eb="81">
      <t>カキ</t>
    </rPh>
    <rPh sb="81" eb="83">
      <t>セツモン</t>
    </rPh>
    <rPh sb="87" eb="89">
      <t>カイトウ</t>
    </rPh>
    <rPh sb="89" eb="90">
      <t>ネガ</t>
    </rPh>
    <phoneticPr fontId="1"/>
  </si>
  <si>
    <t>1) エネルギー使用実績</t>
    <rPh sb="8" eb="10">
      <t>シヨウ</t>
    </rPh>
    <rPh sb="10" eb="12">
      <t>ジッセキ</t>
    </rPh>
    <phoneticPr fontId="1"/>
  </si>
  <si>
    <t>※単位に注意して下さい※</t>
    <phoneticPr fontId="1"/>
  </si>
  <si>
    <t>※単位に注意して下さい</t>
    <phoneticPr fontId="1"/>
  </si>
  <si>
    <t>エネルギー</t>
    <phoneticPr fontId="1"/>
  </si>
  <si>
    <t>単位</t>
    <rPh sb="0" eb="2">
      <t>タンイ</t>
    </rPh>
    <phoneticPr fontId="1"/>
  </si>
  <si>
    <t>電力会社名</t>
    <rPh sb="0" eb="4">
      <t>デンリョクカイシャ</t>
    </rPh>
    <rPh sb="4" eb="5">
      <t>メイ</t>
    </rPh>
    <phoneticPr fontId="1"/>
  </si>
  <si>
    <t>単位あたりCO2排出量</t>
    <rPh sb="0" eb="2">
      <t>タンイ</t>
    </rPh>
    <rPh sb="8" eb="10">
      <t>ハイシュツ</t>
    </rPh>
    <rPh sb="10" eb="11">
      <t>リョウ</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</si>
  <si>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</si>
  <si>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</si>
  <si>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</si>
  <si>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</si>
  <si>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</si>
  <si>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</si>
  <si>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</si>
  <si>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</si>
  <si>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</si>
  <si>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</si>
  <si>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</si>
  <si>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</si>
  <si>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</si>
  <si>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</si>
  <si>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</si>
  <si>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</si>
  <si>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</si>
  <si>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</si>
  <si>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購入電気量1</t>
    <phoneticPr fontId="1"/>
  </si>
  <si>
    <t>千ｋWh</t>
    <phoneticPr fontId="1"/>
  </si>
  <si>
    <t>電力会社から供給される電気のCO2排出係数を入力
(R列=22年度分、S列=23年度分を102～111行に該当分入力)</t>
    <rPh sb="0" eb="2">
      <t>デンリョク</t>
    </rPh>
    <rPh sb="2" eb="4">
      <t>カイシャ</t>
    </rPh>
    <rPh sb="6" eb="8">
      <t>キョウキュウ</t>
    </rPh>
    <rPh sb="11" eb="13">
      <t>デンキ</t>
    </rPh>
    <rPh sb="17" eb="19">
      <t>ハイシュツ</t>
    </rPh>
    <rPh sb="19" eb="21">
      <t>ケイスウ</t>
    </rPh>
    <rPh sb="22" eb="24">
      <t>ニュウリョク</t>
    </rPh>
    <rPh sb="27" eb="28">
      <t>レツ</t>
    </rPh>
    <rPh sb="31" eb="34">
      <t>ネンドブン</t>
    </rPh>
    <rPh sb="36" eb="37">
      <t>レツ</t>
    </rPh>
    <rPh sb="40" eb="42">
      <t>ネンド</t>
    </rPh>
    <rPh sb="42" eb="43">
      <t>ブン</t>
    </rPh>
    <rPh sb="51" eb="52">
      <t>ギョウ</t>
    </rPh>
    <rPh sb="53" eb="56">
      <t>ガイトウブン</t>
    </rPh>
    <rPh sb="56" eb="58">
      <t>ニュウリョク</t>
    </rPh>
    <phoneticPr fontId="1"/>
  </si>
  <si>
    <t>t-CO2/千kWh</t>
    <rPh sb="6" eb="7">
      <t>セン</t>
    </rPh>
    <phoneticPr fontId="1"/>
  </si>
  <si>
    <t>購入電気量2</t>
  </si>
  <si>
    <t>購入電気量3</t>
  </si>
  <si>
    <t>購入電気量4</t>
  </si>
  <si>
    <t>購入電気量5</t>
  </si>
  <si>
    <t>購入電気量6</t>
  </si>
  <si>
    <t>購入電気量7</t>
  </si>
  <si>
    <t>購入電気量8</t>
  </si>
  <si>
    <t>購入電気量(CO2ゼロの場合)</t>
    <rPh sb="12" eb="14">
      <t>バアイ</t>
    </rPh>
    <phoneticPr fontId="1"/>
  </si>
  <si>
    <t>購入電気量(非化石証書調達分)</t>
    <rPh sb="6" eb="9">
      <t>ヒカセキ</t>
    </rPh>
    <rPh sb="9" eb="11">
      <t>ショウショ</t>
    </rPh>
    <rPh sb="11" eb="13">
      <t>チョウタツ</t>
    </rPh>
    <rPh sb="13" eb="14">
      <t>ブン</t>
    </rPh>
    <phoneticPr fontId="1"/>
  </si>
  <si>
    <t>購入電気量(PPA調達)</t>
    <rPh sb="9" eb="11">
      <t>チョウタツ</t>
    </rPh>
    <phoneticPr fontId="1"/>
  </si>
  <si>
    <t>原　油(コンデンセートを除く)</t>
    <rPh sb="12" eb="13">
      <t>ノゾ</t>
    </rPh>
    <phoneticPr fontId="1"/>
  </si>
  <si>
    <t>kl</t>
    <phoneticPr fontId="1"/>
  </si>
  <si>
    <t>-</t>
    <phoneticPr fontId="1"/>
  </si>
  <si>
    <t>t-CO2/kl</t>
    <phoneticPr fontId="1"/>
  </si>
  <si>
    <t>原油のうちコンデンセート(NGL)</t>
    <phoneticPr fontId="1"/>
  </si>
  <si>
    <t>揮発油(ガソリン)</t>
    <phoneticPr fontId="1"/>
  </si>
  <si>
    <t>ナフサ</t>
    <phoneticPr fontId="1"/>
  </si>
  <si>
    <t>灯　油</t>
    <phoneticPr fontId="1"/>
  </si>
  <si>
    <t>軽　油</t>
    <phoneticPr fontId="1"/>
  </si>
  <si>
    <t>Ａ重油</t>
    <phoneticPr fontId="1"/>
  </si>
  <si>
    <t>Ｂ・Ｃ重油</t>
    <phoneticPr fontId="1"/>
  </si>
  <si>
    <t>石油アスファルト</t>
    <rPh sb="0" eb="2">
      <t>セキユ</t>
    </rPh>
    <phoneticPr fontId="1"/>
  </si>
  <si>
    <t>ｔ</t>
    <phoneticPr fontId="1"/>
  </si>
  <si>
    <t>t-CO2/t</t>
    <phoneticPr fontId="1"/>
  </si>
  <si>
    <t>石油コークス</t>
    <rPh sb="0" eb="2">
      <t>セキユ</t>
    </rPh>
    <phoneticPr fontId="1"/>
  </si>
  <si>
    <t>石油ガス</t>
    <phoneticPr fontId="1"/>
  </si>
  <si>
    <t>液化石油ガス(LPG)</t>
    <phoneticPr fontId="1"/>
  </si>
  <si>
    <t>石油系炭化水素ガス</t>
    <phoneticPr fontId="1"/>
  </si>
  <si>
    <r>
      <t>千m</t>
    </r>
    <r>
      <rPr>
        <vertAlign val="superscript"/>
        <sz val="10"/>
        <color indexed="8"/>
        <rFont val="Meiryo UI"/>
        <family val="3"/>
        <charset val="128"/>
      </rPr>
      <t>３</t>
    </r>
    <rPh sb="0" eb="1">
      <t>セン</t>
    </rPh>
    <phoneticPr fontId="1"/>
  </si>
  <si>
    <t>t-CO2/千m3</t>
    <rPh sb="6" eb="7">
      <t>セン</t>
    </rPh>
    <phoneticPr fontId="1"/>
  </si>
  <si>
    <t>可燃性
天然ガス</t>
    <phoneticPr fontId="1"/>
  </si>
  <si>
    <t>液化天然ガス(LNG)</t>
    <phoneticPr fontId="1"/>
  </si>
  <si>
    <t>その他可燃性天然ｶﾞｽ</t>
    <phoneticPr fontId="1"/>
  </si>
  <si>
    <t>石  炭</t>
    <phoneticPr fontId="1"/>
  </si>
  <si>
    <t>原料炭</t>
    <rPh sb="0" eb="2">
      <t>ゲンリョウ</t>
    </rPh>
    <rPh sb="2" eb="3">
      <t>タン</t>
    </rPh>
    <phoneticPr fontId="1"/>
  </si>
  <si>
    <t>一般炭</t>
    <rPh sb="0" eb="2">
      <t>イッパン</t>
    </rPh>
    <rPh sb="2" eb="3">
      <t>タン</t>
    </rPh>
    <phoneticPr fontId="1"/>
  </si>
  <si>
    <t>無煙炭</t>
    <rPh sb="0" eb="3">
      <t>ムエンタン</t>
    </rPh>
    <phoneticPr fontId="1"/>
  </si>
  <si>
    <t>石炭コークス</t>
    <rPh sb="0" eb="2">
      <t>セキタン</t>
    </rPh>
    <phoneticPr fontId="1"/>
  </si>
  <si>
    <t>コールタール</t>
    <phoneticPr fontId="1"/>
  </si>
  <si>
    <t>コークス炉ガス</t>
    <rPh sb="4" eb="5">
      <t>ロ</t>
    </rPh>
    <phoneticPr fontId="1"/>
  </si>
  <si>
    <t>高炉ガス</t>
    <rPh sb="0" eb="2">
      <t>コウロ</t>
    </rPh>
    <phoneticPr fontId="1"/>
  </si>
  <si>
    <t>転炉ガス</t>
    <rPh sb="0" eb="2">
      <t>テンロ</t>
    </rPh>
    <phoneticPr fontId="1"/>
  </si>
  <si>
    <t>都市ｶﾞｽ</t>
    <phoneticPr fontId="1"/>
  </si>
  <si>
    <t>※1</t>
    <phoneticPr fontId="1"/>
  </si>
  <si>
    <t>産業用蒸気</t>
    <rPh sb="0" eb="3">
      <t>サンギョウヨウ</t>
    </rPh>
    <rPh sb="3" eb="5">
      <t>ジョウキ</t>
    </rPh>
    <phoneticPr fontId="1"/>
  </si>
  <si>
    <t>GJ</t>
    <phoneticPr fontId="1"/>
  </si>
  <si>
    <t>t-CO2/GJ</t>
    <phoneticPr fontId="1"/>
  </si>
  <si>
    <t>産業用以外の蒸気</t>
    <rPh sb="0" eb="3">
      <t>サンギョウヨウ</t>
    </rPh>
    <rPh sb="3" eb="5">
      <t>イガイ</t>
    </rPh>
    <rPh sb="6" eb="8">
      <t>ジョウキ</t>
    </rPh>
    <phoneticPr fontId="1"/>
  </si>
  <si>
    <t>温水</t>
    <rPh sb="0" eb="2">
      <t>オンスイ</t>
    </rPh>
    <phoneticPr fontId="1"/>
  </si>
  <si>
    <t>冷水</t>
    <rPh sb="0" eb="1">
      <t>レイ</t>
    </rPh>
    <rPh sb="1" eb="2">
      <t>スイ</t>
    </rPh>
    <phoneticPr fontId="1"/>
  </si>
  <si>
    <t>その他の燃料</t>
    <rPh sb="2" eb="3">
      <t>タ</t>
    </rPh>
    <rPh sb="4" eb="6">
      <t>ネンリョウ</t>
    </rPh>
    <phoneticPr fontId="1"/>
  </si>
  <si>
    <t>クレジット購入量</t>
    <rPh sb="5" eb="8">
      <t>コウニュウリョウ</t>
    </rPh>
    <phoneticPr fontId="1"/>
  </si>
  <si>
    <t>t-CO2</t>
    <phoneticPr fontId="1"/>
  </si>
  <si>
    <r>
      <t>ｺｰｼﾞｪﾈﾚｰｼｮﾝ発電量</t>
    </r>
    <r>
      <rPr>
        <sz val="9"/>
        <color indexed="8"/>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</si>
  <si>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千kWh</t>
    <rPh sb="0" eb="1">
      <t>セン</t>
    </rPh>
    <phoneticPr fontId="1"/>
  </si>
  <si>
    <t>緑色セル部は自動計算</t>
    <rPh sb="0" eb="2">
      <t>ミドリイロ</t>
    </rPh>
    <rPh sb="4" eb="5">
      <t>ブ</t>
    </rPh>
    <rPh sb="6" eb="8">
      <t>ジドウ</t>
    </rPh>
    <rPh sb="8" eb="10">
      <t>ケイサン</t>
    </rPh>
    <phoneticPr fontId="1"/>
  </si>
  <si>
    <t xml:space="preserve">   ①CO2排出量</t>
    <rPh sb="7" eb="9">
      <t>ハイシュツ</t>
    </rPh>
    <rPh sb="9" eb="10">
      <t>リョウ</t>
    </rPh>
    <phoneticPr fontId="1"/>
  </si>
  <si>
    <t>前年比</t>
    <rPh sb="0" eb="2">
      <t>ゼンネン</t>
    </rPh>
    <rPh sb="2" eb="3">
      <t>ヒ</t>
    </rPh>
    <phoneticPr fontId="1"/>
  </si>
  <si>
    <t>13年度比</t>
    <rPh sb="2" eb="5">
      <t>ネンドヒ</t>
    </rPh>
    <phoneticPr fontId="1"/>
  </si>
  <si>
    <t xml:space="preserve">   ②生産量</t>
    <rPh sb="4" eb="6">
      <t>セイサン</t>
    </rPh>
    <rPh sb="6" eb="7">
      <t>リョウ</t>
    </rPh>
    <phoneticPr fontId="1"/>
  </si>
  <si>
    <t xml:space="preserve">   ③原単位(①/②)</t>
    <rPh sb="4" eb="7">
      <t>ゲンタンイ</t>
    </rPh>
    <phoneticPr fontId="1"/>
  </si>
  <si>
    <t>t-CO2/</t>
    <phoneticPr fontId="1"/>
  </si>
  <si>
    <t xml:space="preserve">   ※2 産業用蒸気・産業用以外の蒸気、温水、冷水の単位あたりのCO2排出量は、温対法のデフォルト値。 各社においては供給事業者の供給熱量から算定される値を使用ください。</t>
    <rPh sb="6" eb="9">
      <t>サンギョウヨウ</t>
    </rPh>
    <rPh sb="9" eb="11">
      <t>ジョウキ</t>
    </rPh>
    <rPh sb="12" eb="15">
      <t>サンギョウヨウ</t>
    </rPh>
    <rPh sb="15" eb="17">
      <t>イガイ</t>
    </rPh>
    <rPh sb="18" eb="20">
      <t>ジョウキ</t>
    </rPh>
    <rPh sb="21" eb="23">
      <t>オンスイ</t>
    </rPh>
    <rPh sb="24" eb="25">
      <t>レイ</t>
    </rPh>
    <rPh sb="25" eb="26">
      <t>スイ</t>
    </rPh>
    <rPh sb="27" eb="29">
      <t>タンイ</t>
    </rPh>
    <rPh sb="36" eb="38">
      <t>ハイシュツ</t>
    </rPh>
    <rPh sb="38" eb="39">
      <t>リョウ</t>
    </rPh>
    <rPh sb="41" eb="42">
      <t>アツシ</t>
    </rPh>
    <rPh sb="42" eb="43">
      <t>タイ</t>
    </rPh>
    <rPh sb="43" eb="44">
      <t>ホウ</t>
    </rPh>
    <rPh sb="50" eb="51">
      <t>チ</t>
    </rPh>
    <rPh sb="53" eb="55">
      <t>カクシャ</t>
    </rPh>
    <rPh sb="60" eb="62">
      <t>キョウキュウ</t>
    </rPh>
    <rPh sb="62" eb="65">
      <t>ジギョウシャ</t>
    </rPh>
    <rPh sb="66" eb="68">
      <t>キョウキュウ</t>
    </rPh>
    <rPh sb="68" eb="70">
      <t>ネツリョウ</t>
    </rPh>
    <rPh sb="72" eb="74">
      <t>サンテイ</t>
    </rPh>
    <rPh sb="77" eb="78">
      <t>アタイ</t>
    </rPh>
    <rPh sb="79" eb="81">
      <t>シヨウ</t>
    </rPh>
    <phoneticPr fontId="1"/>
  </si>
  <si>
    <t xml:space="preserve">  CO2係数</t>
    <rPh sb="5" eb="7">
      <t>ケイスウ</t>
    </rPh>
    <phoneticPr fontId="1"/>
  </si>
  <si>
    <t>電力会社</t>
    <rPh sb="0" eb="4">
      <t>デンリョクカイシャ</t>
    </rPh>
    <phoneticPr fontId="1"/>
  </si>
  <si>
    <t>都市ガス</t>
    <phoneticPr fontId="1"/>
  </si>
  <si>
    <r>
      <t>2)　</t>
    </r>
    <r>
      <rPr>
        <b/>
        <sz val="12"/>
        <color rgb="FFFF0000"/>
        <rFont val="Meiryo UI"/>
        <family val="3"/>
        <charset val="128"/>
      </rPr>
      <t>CO2原単位で３%以上増減がある場合は、</t>
    </r>
    <r>
      <rPr>
        <sz val="12"/>
        <rFont val="Meiryo UI"/>
        <family val="3"/>
        <charset val="128"/>
      </rPr>
      <t>概算でよろしいので下記に増減量を記載願います</t>
    </r>
    <rPh sb="6" eb="9">
      <t>ゲンタンイ</t>
    </rPh>
    <rPh sb="14" eb="16">
      <t>ゾウゲン</t>
    </rPh>
    <rPh sb="19" eb="21">
      <t>バアイ</t>
    </rPh>
    <rPh sb="23" eb="25">
      <t>ガイサン</t>
    </rPh>
    <rPh sb="32" eb="34">
      <t>カキ</t>
    </rPh>
    <rPh sb="35" eb="37">
      <t>ゾウゲン</t>
    </rPh>
    <rPh sb="37" eb="38">
      <t>リョウ</t>
    </rPh>
    <rPh sb="39" eb="41">
      <t>キサイ</t>
    </rPh>
    <rPh sb="41" eb="42">
      <t>ネガ</t>
    </rPh>
    <phoneticPr fontId="1"/>
  </si>
  <si>
    <t>増加は＋、減少はーで入力願います</t>
    <rPh sb="0" eb="2">
      <t>ゾウカ</t>
    </rPh>
    <rPh sb="5" eb="7">
      <t>ゲンショウ</t>
    </rPh>
    <rPh sb="10" eb="12">
      <t>ニュウリョク</t>
    </rPh>
    <rPh sb="12" eb="13">
      <t>ネガ</t>
    </rPh>
    <phoneticPr fontId="64"/>
  </si>
  <si>
    <t>換算係数の影響を計算する表（自動計算：入力不要）</t>
    <rPh sb="0" eb="2">
      <t>カンザン</t>
    </rPh>
    <rPh sb="2" eb="4">
      <t>ケイスウ</t>
    </rPh>
    <rPh sb="5" eb="7">
      <t>エイキョウ</t>
    </rPh>
    <rPh sb="8" eb="10">
      <t>ケイサン</t>
    </rPh>
    <rPh sb="12" eb="13">
      <t>ヒョウ</t>
    </rPh>
    <rPh sb="14" eb="16">
      <t>ジドウ</t>
    </rPh>
    <rPh sb="16" eb="18">
      <t>ケイサン</t>
    </rPh>
    <rPh sb="19" eb="21">
      <t>ニュウリョク</t>
    </rPh>
    <rPh sb="21" eb="23">
      <t>フヨウ</t>
    </rPh>
    <phoneticPr fontId="64"/>
  </si>
  <si>
    <t>CO2の増減要因</t>
    <rPh sb="4" eb="6">
      <t>ゾウゲン</t>
    </rPh>
    <rPh sb="6" eb="8">
      <t>ヨウイン</t>
    </rPh>
    <phoneticPr fontId="64"/>
  </si>
  <si>
    <t>t-CO2</t>
    <phoneticPr fontId="64"/>
  </si>
  <si>
    <t>昨年と同じ係数だったら</t>
    <rPh sb="0" eb="2">
      <t>サクネン</t>
    </rPh>
    <rPh sb="3" eb="4">
      <t>オナ</t>
    </rPh>
    <rPh sb="5" eb="7">
      <t>ケイスウ</t>
    </rPh>
    <phoneticPr fontId="64"/>
  </si>
  <si>
    <t>係数による増減</t>
    <rPh sb="0" eb="2">
      <t>ケイスウ</t>
    </rPh>
    <rPh sb="5" eb="7">
      <t>ゾウゲン</t>
    </rPh>
    <phoneticPr fontId="64"/>
  </si>
  <si>
    <t>生産活動の増加、減少</t>
    <rPh sb="0" eb="2">
      <t>セイサン</t>
    </rPh>
    <rPh sb="2" eb="4">
      <t>カツドウ</t>
    </rPh>
    <rPh sb="5" eb="7">
      <t>ゾウカ</t>
    </rPh>
    <rPh sb="8" eb="10">
      <t>ゲンショウ</t>
    </rPh>
    <phoneticPr fontId="64"/>
  </si>
  <si>
    <t>空調エネルギー増減（猛暑や厳冬などによる冷房暖房の増減）</t>
    <rPh sb="0" eb="2">
      <t>クウチョウ</t>
    </rPh>
    <rPh sb="7" eb="9">
      <t>ゾウゲン</t>
    </rPh>
    <rPh sb="10" eb="12">
      <t>モウショ</t>
    </rPh>
    <rPh sb="13" eb="15">
      <t>ゲントウ</t>
    </rPh>
    <rPh sb="20" eb="22">
      <t>レイボウ</t>
    </rPh>
    <rPh sb="22" eb="24">
      <t>ダンボウ</t>
    </rPh>
    <rPh sb="25" eb="27">
      <t>ゾウゲン</t>
    </rPh>
    <phoneticPr fontId="64"/>
  </si>
  <si>
    <t>省エネ対策の推進（日常改善、生産工程の改善・革新工法など）</t>
    <rPh sb="0" eb="1">
      <t>ショウ</t>
    </rPh>
    <rPh sb="3" eb="5">
      <t>タイサク</t>
    </rPh>
    <rPh sb="6" eb="8">
      <t>スイシン</t>
    </rPh>
    <rPh sb="9" eb="11">
      <t>ニチジョウ</t>
    </rPh>
    <rPh sb="11" eb="13">
      <t>カイゼン</t>
    </rPh>
    <rPh sb="14" eb="16">
      <t>セイサン</t>
    </rPh>
    <rPh sb="16" eb="18">
      <t>コウテイ</t>
    </rPh>
    <rPh sb="19" eb="21">
      <t>カイゼン</t>
    </rPh>
    <rPh sb="22" eb="24">
      <t>カクシン</t>
    </rPh>
    <rPh sb="24" eb="26">
      <t>コウホウ</t>
    </rPh>
    <phoneticPr fontId="64"/>
  </si>
  <si>
    <t>事業統廃合や新規事業など　</t>
    <rPh sb="0" eb="2">
      <t>ジギョウ</t>
    </rPh>
    <rPh sb="2" eb="5">
      <t>トウハイゴウ</t>
    </rPh>
    <rPh sb="6" eb="8">
      <t>シンキ</t>
    </rPh>
    <rPh sb="8" eb="10">
      <t>ジギョウ</t>
    </rPh>
    <phoneticPr fontId="64"/>
  </si>
  <si>
    <t>その他</t>
    <rPh sb="2" eb="3">
      <t>タ</t>
    </rPh>
    <phoneticPr fontId="64"/>
  </si>
  <si>
    <t>換算係数の増減による差</t>
    <rPh sb="0" eb="2">
      <t>カンザン</t>
    </rPh>
    <rPh sb="2" eb="4">
      <t>ケイスウ</t>
    </rPh>
    <rPh sb="5" eb="7">
      <t>ゾウゲン</t>
    </rPh>
    <rPh sb="10" eb="11">
      <t>サ</t>
    </rPh>
    <phoneticPr fontId="64"/>
  </si>
  <si>
    <t>計</t>
    <rPh sb="0" eb="1">
      <t>ケイ</t>
    </rPh>
    <phoneticPr fontId="64"/>
  </si>
  <si>
    <t>増減理由などコメントください　（大規模な事業の統廃合など含む）</t>
    <rPh sb="0" eb="2">
      <t>ゾウゲン</t>
    </rPh>
    <rPh sb="2" eb="4">
      <t>リユウ</t>
    </rPh>
    <rPh sb="16" eb="19">
      <t>ダイキボ</t>
    </rPh>
    <rPh sb="20" eb="22">
      <t>ジギョウ</t>
    </rPh>
    <rPh sb="23" eb="26">
      <t>トウハイゴウ</t>
    </rPh>
    <rPh sb="28" eb="29">
      <t>フク</t>
    </rPh>
    <phoneticPr fontId="64"/>
  </si>
  <si>
    <t>1.2 オフィスのエネルギー実績 (1.1の内数)</t>
    <rPh sb="22" eb="23">
      <t>ウチ</t>
    </rPh>
    <rPh sb="23" eb="24">
      <t>カズ</t>
    </rPh>
    <phoneticPr fontId="1"/>
  </si>
  <si>
    <t>　　電気・燃料等の使用量とオフィスの延べ床面積を記入ください。</t>
    <rPh sb="2" eb="4">
      <t>デンキ</t>
    </rPh>
    <rPh sb="5" eb="7">
      <t>ネンリョウ</t>
    </rPh>
    <rPh sb="7" eb="8">
      <t>ナド</t>
    </rPh>
    <rPh sb="9" eb="12">
      <t>シヨウリョウ</t>
    </rPh>
    <rPh sb="18" eb="19">
      <t>ノ</t>
    </rPh>
    <rPh sb="20" eb="21">
      <t>ユカ</t>
    </rPh>
    <rPh sb="21" eb="23">
      <t>メンセキ</t>
    </rPh>
    <rPh sb="24" eb="26">
      <t>キニュウ</t>
    </rPh>
    <phoneticPr fontId="1"/>
  </si>
  <si>
    <r>
      <t xml:space="preserve">     【記入にあたっての注意事項】 </t>
    </r>
    <r>
      <rPr>
        <sz val="10"/>
        <color indexed="8"/>
        <rFont val="Meiryo UI"/>
        <family val="3"/>
        <charset val="128"/>
      </rPr>
      <t>自社ビル及びテナントで入居の場合も報告下さい。入居部分で特定できない場合は、ビル全体のエネルギーに占有面積の比率等で算出した推計値を記入して下さい。</t>
    </r>
    <rPh sb="6" eb="8">
      <t>キニュウ</t>
    </rPh>
    <rPh sb="14" eb="16">
      <t>チュウイ</t>
    </rPh>
    <rPh sb="16" eb="18">
      <t>ジコウ</t>
    </rPh>
    <phoneticPr fontId="1"/>
  </si>
  <si>
    <t xml:space="preserve">  ① 2023・24年度実績を記入願います。(黄色セル部)  なお、22年以前のデータの記載は今回不要ですが、貴社で必要な場合は部品工業会まで連絡ください。</t>
    <phoneticPr fontId="1"/>
  </si>
  <si>
    <t xml:space="preserve">  ② 購入電気(13～23行)は、シート1.1で入力された電力会社名とその電力会社のCO2排出係数を自動入力しています。変更が必要な場合は手入力して下さい。入力方法は前項1.1と同様です。</t>
    <rPh sb="4" eb="6">
      <t>コウニュウ</t>
    </rPh>
    <rPh sb="6" eb="8">
      <t>デンキ</t>
    </rPh>
    <rPh sb="14" eb="15">
      <t>ギョウ</t>
    </rPh>
    <rPh sb="25" eb="27">
      <t>ニュウリョク</t>
    </rPh>
    <rPh sb="30" eb="32">
      <t>デンリョク</t>
    </rPh>
    <rPh sb="32" eb="34">
      <t>カイシャ</t>
    </rPh>
    <rPh sb="34" eb="35">
      <t>メイ</t>
    </rPh>
    <rPh sb="38" eb="40">
      <t>デンリョク</t>
    </rPh>
    <rPh sb="40" eb="42">
      <t>カイシャ</t>
    </rPh>
    <rPh sb="46" eb="48">
      <t>ハイシュツ</t>
    </rPh>
    <rPh sb="48" eb="50">
      <t>ケイスウ</t>
    </rPh>
    <rPh sb="51" eb="55">
      <t>ジドウニュウリョク</t>
    </rPh>
    <rPh sb="61" eb="63">
      <t>ヘンコウ</t>
    </rPh>
    <rPh sb="64" eb="66">
      <t>ヒツヨウ</t>
    </rPh>
    <rPh sb="67" eb="69">
      <t>バアイ</t>
    </rPh>
    <rPh sb="70" eb="71">
      <t>テ</t>
    </rPh>
    <rPh sb="71" eb="73">
      <t>ニュウリョク</t>
    </rPh>
    <rPh sb="75" eb="76">
      <t>クダ</t>
    </rPh>
    <rPh sb="79" eb="81">
      <t>ニュウリョク</t>
    </rPh>
    <rPh sb="81" eb="83">
      <t>ホウホウ</t>
    </rPh>
    <rPh sb="84" eb="86">
      <t>ゼンコウ</t>
    </rPh>
    <rPh sb="90" eb="92">
      <t>ドウヨウ</t>
    </rPh>
    <phoneticPr fontId="1"/>
  </si>
  <si>
    <t xml:space="preserve">  ③ オフィスの範囲は、別添「CO2排出量算定ガイド(日本自動車部品工業会) 2022年7月)」を参照願います。</t>
    <rPh sb="9" eb="11">
      <t>ハンイ</t>
    </rPh>
    <rPh sb="13" eb="15">
      <t>ベッテン</t>
    </rPh>
    <rPh sb="19" eb="21">
      <t>ハイシュツ</t>
    </rPh>
    <rPh sb="21" eb="22">
      <t>リョウ</t>
    </rPh>
    <rPh sb="22" eb="24">
      <t>サンテイ</t>
    </rPh>
    <rPh sb="28" eb="30">
      <t>ニホン</t>
    </rPh>
    <rPh sb="30" eb="33">
      <t>ジドウシャ</t>
    </rPh>
    <rPh sb="33" eb="35">
      <t>ブヒン</t>
    </rPh>
    <rPh sb="35" eb="38">
      <t>コウギョウカイ</t>
    </rPh>
    <rPh sb="44" eb="45">
      <t>ネン</t>
    </rPh>
    <rPh sb="46" eb="47">
      <t>ガツ</t>
    </rPh>
    <rPh sb="50" eb="52">
      <t>サンショウ</t>
    </rPh>
    <rPh sb="52" eb="53">
      <t>ネガ</t>
    </rPh>
    <phoneticPr fontId="1"/>
  </si>
  <si>
    <t>シート1.1で入力された電力会社名とその電力会社のCO2排出係数を自動入力しています。
変更が必要な場合は手入力して下さい。入力方法は前項1.1と同様です。</t>
    <rPh sb="54" eb="55">
      <t>テ</t>
    </rPh>
    <rPh sb="63" eb="65">
      <t>ニュウリョク</t>
    </rPh>
    <phoneticPr fontId="1"/>
  </si>
  <si>
    <t>揮発油　(ガソリン)</t>
    <phoneticPr fontId="1"/>
  </si>
  <si>
    <t>※</t>
    <phoneticPr fontId="1"/>
  </si>
  <si>
    <t>※2</t>
    <phoneticPr fontId="1"/>
  </si>
  <si>
    <t>t-CO2</t>
  </si>
  <si>
    <r>
      <t xml:space="preserve">   ①CO2排出量　</t>
    </r>
    <r>
      <rPr>
        <sz val="9"/>
        <color indexed="10"/>
        <rFont val="Meiryo UI"/>
        <family val="3"/>
        <charset val="128"/>
      </rPr>
      <t>※自動計算</t>
    </r>
    <rPh sb="7" eb="9">
      <t>ハイシュツ</t>
    </rPh>
    <rPh sb="9" eb="10">
      <t>リョウ</t>
    </rPh>
    <rPh sb="12" eb="14">
      <t>ジドウ</t>
    </rPh>
    <rPh sb="14" eb="16">
      <t>ケイサン</t>
    </rPh>
    <phoneticPr fontId="1"/>
  </si>
  <si>
    <t xml:space="preserve">   ②延べ床面積</t>
    <rPh sb="4" eb="5">
      <t>ノ</t>
    </rPh>
    <rPh sb="6" eb="9">
      <t>ユカメンセキ</t>
    </rPh>
    <phoneticPr fontId="1"/>
  </si>
  <si>
    <t>千m2</t>
    <rPh sb="0" eb="1">
      <t>セン</t>
    </rPh>
    <phoneticPr fontId="1"/>
  </si>
  <si>
    <r>
      <t xml:space="preserve">   ③原単位(①/②)　</t>
    </r>
    <r>
      <rPr>
        <sz val="9"/>
        <color indexed="10"/>
        <rFont val="Meiryo UI"/>
        <family val="3"/>
        <charset val="128"/>
      </rPr>
      <t>※自動計算</t>
    </r>
    <rPh sb="4" eb="7">
      <t>ゲンタンイ</t>
    </rPh>
    <phoneticPr fontId="1"/>
  </si>
  <si>
    <t>t-CO2/千m2</t>
    <rPh sb="6" eb="7">
      <t>セン</t>
    </rPh>
    <phoneticPr fontId="1"/>
  </si>
  <si>
    <t>※3</t>
    <phoneticPr fontId="1"/>
  </si>
  <si>
    <r>
      <t>ｺｰｼﾞｪﾈﾚｰｼｮﾝ発電量</t>
    </r>
    <r>
      <rPr>
        <sz val="9"/>
        <rFont val="Meiryo UI"/>
        <family val="3"/>
        <charset val="128"/>
      </rPr>
      <t>(補機除く有効分)</t>
    </r>
    <rPh sb="11" eb="13">
      <t>ハツデン</t>
    </rPh>
    <rPh sb="13" eb="14">
      <t>リョウ</t>
    </rPh>
    <rPh sb="15" eb="16">
      <t>キ</t>
    </rPh>
    <rPh sb="16" eb="18">
      <t>ノゾク</t>
    </rPh>
    <rPh sb="18" eb="20">
      <t>ユウコウ</t>
    </rPh>
    <rPh sb="20" eb="21">
      <t>ブン</t>
    </rPh>
    <rPh sb="21" eb="22">
      <t>）</t>
    </rPh>
    <phoneticPr fontId="1"/>
  </si>
  <si>
    <t>1.3 自家物流等の輸送(自家用トラック・商用車による貨物輸送)</t>
    <phoneticPr fontId="1"/>
  </si>
  <si>
    <t>　　   電気・燃料等の使用量・推計量と輸送量</t>
    <rPh sb="5" eb="7">
      <t>デンキ</t>
    </rPh>
    <rPh sb="8" eb="10">
      <t>ネンリョウ</t>
    </rPh>
    <rPh sb="10" eb="11">
      <t>ナド</t>
    </rPh>
    <rPh sb="12" eb="14">
      <t>シヨウ</t>
    </rPh>
    <rPh sb="14" eb="15">
      <t>リョウ</t>
    </rPh>
    <rPh sb="16" eb="18">
      <t>スイケイ</t>
    </rPh>
    <rPh sb="18" eb="19">
      <t>リョウ</t>
    </rPh>
    <rPh sb="20" eb="22">
      <t>ユソウ</t>
    </rPh>
    <rPh sb="22" eb="23">
      <t>リョウ</t>
    </rPh>
    <phoneticPr fontId="1"/>
  </si>
  <si>
    <t>使用年度</t>
    <rPh sb="0" eb="2">
      <t>シヨウ</t>
    </rPh>
    <rPh sb="2" eb="4">
      <t>ネンド</t>
    </rPh>
    <phoneticPr fontId="1"/>
  </si>
  <si>
    <t>輸送量</t>
    <phoneticPr fontId="1"/>
  </si>
  <si>
    <t>千トンキロ</t>
    <phoneticPr fontId="1"/>
  </si>
  <si>
    <t>購入
電気量</t>
    <phoneticPr fontId="1"/>
  </si>
  <si>
    <t xml:space="preserve">(千ｋWh) </t>
    <phoneticPr fontId="1"/>
  </si>
  <si>
    <t>揮発油　
(ガソリン)</t>
    <phoneticPr fontId="1"/>
  </si>
  <si>
    <t>液化石油
ｶﾞｽ(LPG)</t>
    <phoneticPr fontId="1"/>
  </si>
  <si>
    <t>1.4 クレジットによる削減分</t>
    <phoneticPr fontId="1"/>
  </si>
  <si>
    <t>　　　獲得したクレジット（無効化分（償却））の内容とクレジットの種類(京都メカニズム、国内クレジット、</t>
    <rPh sb="3" eb="5">
      <t>カクトク</t>
    </rPh>
    <rPh sb="13" eb="16">
      <t>ムコウカ</t>
    </rPh>
    <rPh sb="16" eb="17">
      <t>ブン</t>
    </rPh>
    <rPh sb="18" eb="20">
      <t>ショウキャク</t>
    </rPh>
    <rPh sb="23" eb="25">
      <t>ナイヨウ</t>
    </rPh>
    <rPh sb="32" eb="34">
      <t>シュルイ</t>
    </rPh>
    <rPh sb="35" eb="37">
      <t>キョウト</t>
    </rPh>
    <rPh sb="43" eb="45">
      <t>コクナイ</t>
    </rPh>
    <phoneticPr fontId="1"/>
  </si>
  <si>
    <t>　　　他の企業の目標超過達成分等) および組み入れるCO2削減数量をご報告下さい。</t>
    <phoneticPr fontId="1"/>
  </si>
  <si>
    <t>削減枠獲得年月</t>
    <phoneticPr fontId="1"/>
  </si>
  <si>
    <t>クレジットの種類</t>
    <phoneticPr fontId="1"/>
  </si>
  <si>
    <t>排出権の内容</t>
    <phoneticPr fontId="1"/>
  </si>
  <si>
    <t>t CO2</t>
    <phoneticPr fontId="1"/>
  </si>
  <si>
    <t>　　　　年　　月</t>
    <phoneticPr fontId="2"/>
  </si>
  <si>
    <t>1.5 海外での削減貢献</t>
    <rPh sb="4" eb="6">
      <t>カイガイ</t>
    </rPh>
    <rPh sb="8" eb="10">
      <t>サクゲン</t>
    </rPh>
    <rPh sb="10" eb="12">
      <t>コウケン</t>
    </rPh>
    <phoneticPr fontId="1"/>
  </si>
  <si>
    <t>　　　海外での排出削減に貢献する事例について記載願います｡</t>
    <rPh sb="3" eb="5">
      <t>カイガイ</t>
    </rPh>
    <rPh sb="7" eb="9">
      <t>ハイシュツ</t>
    </rPh>
    <rPh sb="9" eb="11">
      <t>サクゲン</t>
    </rPh>
    <rPh sb="12" eb="14">
      <t>コウケン</t>
    </rPh>
    <rPh sb="16" eb="18">
      <t>ジレイ</t>
    </rPh>
    <rPh sb="22" eb="24">
      <t>キサイ</t>
    </rPh>
    <rPh sb="24" eb="25">
      <t>ネガ</t>
    </rPh>
    <phoneticPr fontId="2"/>
  </si>
  <si>
    <t>海外での削減貢献など</t>
    <rPh sb="0" eb="2">
      <t>カイガイ</t>
    </rPh>
    <rPh sb="4" eb="6">
      <t>サクゲン</t>
    </rPh>
    <rPh sb="6" eb="8">
      <t>コウケン</t>
    </rPh>
    <phoneticPr fontId="1"/>
  </si>
  <si>
    <t>削減貢献の概要</t>
  </si>
  <si>
    <t>削減見込量</t>
    <phoneticPr fontId="1"/>
  </si>
  <si>
    <t>算定根拠、データの
出所など</t>
    <phoneticPr fontId="1"/>
  </si>
  <si>
    <t>例</t>
    <rPh sb="0" eb="1">
      <t>レイ</t>
    </rPh>
    <phoneticPr fontId="2"/>
  </si>
  <si>
    <t>断熱塗料塗布による
ヒータ電力削減</t>
    <rPh sb="0" eb="2">
      <t>ダンネツ</t>
    </rPh>
    <rPh sb="2" eb="4">
      <t>トリョウ</t>
    </rPh>
    <rPh sb="4" eb="6">
      <t>トフ</t>
    </rPh>
    <rPh sb="13" eb="15">
      <t>デンリョク</t>
    </rPh>
    <rPh sb="15" eb="17">
      <t>サクゲン</t>
    </rPh>
    <phoneticPr fontId="2"/>
  </si>
  <si>
    <t>成形機のヒータ部に
断熱塗料を塗布し、
ヒータ電力を削減
するもの</t>
    <rPh sb="0" eb="2">
      <t>セイケイ</t>
    </rPh>
    <rPh sb="2" eb="3">
      <t>キ</t>
    </rPh>
    <rPh sb="7" eb="8">
      <t>ブ</t>
    </rPh>
    <rPh sb="10" eb="12">
      <t>ダンネツ</t>
    </rPh>
    <rPh sb="12" eb="14">
      <t>トリョウ</t>
    </rPh>
    <rPh sb="15" eb="17">
      <t>トフ</t>
    </rPh>
    <rPh sb="23" eb="25">
      <t>デンリョク</t>
    </rPh>
    <rPh sb="26" eb="28">
      <t>サクゲン</t>
    </rPh>
    <phoneticPr fontId="2"/>
  </si>
  <si>
    <t>▲50ｔ‐CO2/年</t>
    <rPh sb="9" eb="10">
      <t>ネン</t>
    </rPh>
    <phoneticPr fontId="2"/>
  </si>
  <si>
    <t>▲5ｔ-CO2/台 ×10台</t>
    <rPh sb="8" eb="9">
      <t>ダイ</t>
    </rPh>
    <rPh sb="13" eb="14">
      <t>ダイ</t>
    </rPh>
    <phoneticPr fontId="2"/>
  </si>
  <si>
    <t>2.各社CO2目標の設定状況</t>
    <rPh sb="3" eb="4">
      <t>シャ</t>
    </rPh>
    <rPh sb="10" eb="12">
      <t>セッテイ</t>
    </rPh>
    <rPh sb="12" eb="14">
      <t>ジョウキョウ</t>
    </rPh>
    <phoneticPr fontId="1"/>
  </si>
  <si>
    <t>※各社独自に目標を設定している場合、その目標及び実績値を記載。</t>
    <rPh sb="1" eb="3">
      <t>カクシャ</t>
    </rPh>
    <rPh sb="15" eb="17">
      <t>バアイ</t>
    </rPh>
    <phoneticPr fontId="1"/>
  </si>
  <si>
    <t>目標指標</t>
    <rPh sb="0" eb="2">
      <t>モクヒョウ</t>
    </rPh>
    <rPh sb="2" eb="4">
      <t>シヒョウ</t>
    </rPh>
    <phoneticPr fontId="1"/>
  </si>
  <si>
    <t>基準年度</t>
  </si>
  <si>
    <t>対象年度</t>
    <rPh sb="0" eb="4">
      <t>タイショウネンド</t>
    </rPh>
    <phoneticPr fontId="64"/>
  </si>
  <si>
    <t>目標水準</t>
  </si>
  <si>
    <t>24年度実績
基準年度比削減率</t>
    <rPh sb="2" eb="4">
      <t>ネンド</t>
    </rPh>
    <rPh sb="4" eb="6">
      <t>ジッセキ</t>
    </rPh>
    <phoneticPr fontId="64"/>
  </si>
  <si>
    <t>例)部品工業会</t>
    <rPh sb="0" eb="1">
      <t>レイ</t>
    </rPh>
    <rPh sb="2" eb="4">
      <t>ブヒン</t>
    </rPh>
    <rPh sb="4" eb="7">
      <t>コウギョウカイ</t>
    </rPh>
    <phoneticPr fontId="64"/>
  </si>
  <si>
    <t>CO2排出量</t>
    <rPh sb="3" eb="5">
      <t>ハイシュツ</t>
    </rPh>
    <rPh sb="5" eb="6">
      <t>リョウ</t>
    </rPh>
    <phoneticPr fontId="64"/>
  </si>
  <si>
    <t>2013年度</t>
    <rPh sb="4" eb="6">
      <t>ネンド</t>
    </rPh>
    <phoneticPr fontId="64"/>
  </si>
  <si>
    <t>2030年度</t>
    <rPh sb="4" eb="6">
      <t>ネンド</t>
    </rPh>
    <phoneticPr fontId="64"/>
  </si>
  <si>
    <t>▲46%</t>
    <phoneticPr fontId="64"/>
  </si>
  <si>
    <t>▲26%</t>
    <phoneticPr fontId="64"/>
  </si>
  <si>
    <r>
      <t xml:space="preserve">  3</t>
    </r>
    <r>
      <rPr>
        <b/>
        <u/>
        <sz val="12"/>
        <rFont val="Meiryo UI"/>
        <family val="3"/>
        <charset val="128"/>
      </rPr>
      <t>．再生可能エネルギー導入状況・発電量など</t>
    </r>
    <rPh sb="4" eb="6">
      <t>サイセイ</t>
    </rPh>
    <rPh sb="6" eb="8">
      <t>カノウ</t>
    </rPh>
    <rPh sb="13" eb="15">
      <t>ドウニュウ</t>
    </rPh>
    <rPh sb="15" eb="17">
      <t>ジョウキョウ</t>
    </rPh>
    <rPh sb="18" eb="20">
      <t>ハツデン</t>
    </rPh>
    <rPh sb="20" eb="21">
      <t>リョウ</t>
    </rPh>
    <phoneticPr fontId="1"/>
  </si>
  <si>
    <t>【目的】</t>
    <rPh sb="1" eb="2">
      <t>メ</t>
    </rPh>
    <rPh sb="2" eb="3">
      <t>マト</t>
    </rPh>
    <phoneticPr fontId="1"/>
  </si>
  <si>
    <t>　  国の地球温暖化防止施策として再生可能エネルギーは重要施策の一つであり、各企業においても導入されている会社が</t>
    <rPh sb="3" eb="4">
      <t>クニ</t>
    </rPh>
    <rPh sb="5" eb="7">
      <t>チキュウ</t>
    </rPh>
    <rPh sb="7" eb="10">
      <t>オンダンカ</t>
    </rPh>
    <rPh sb="10" eb="12">
      <t>ボウシ</t>
    </rPh>
    <rPh sb="12" eb="14">
      <t>シサク</t>
    </rPh>
    <rPh sb="38" eb="39">
      <t>カク</t>
    </rPh>
    <rPh sb="39" eb="41">
      <t>キギョウ</t>
    </rPh>
    <rPh sb="53" eb="55">
      <t>カイシャ</t>
    </rPh>
    <phoneticPr fontId="1"/>
  </si>
  <si>
    <t xml:space="preserve"> 増えていると思われます。</t>
    <rPh sb="1" eb="2">
      <t>フ</t>
    </rPh>
    <rPh sb="7" eb="8">
      <t>オモ</t>
    </rPh>
    <phoneticPr fontId="1"/>
  </si>
  <si>
    <t xml:space="preserve">    部工会としては、この状況を踏まえ業界内の再生可能エネルギー導入実態を把握し、各社の地球温暖化防止への貢献度を</t>
    <rPh sb="4" eb="5">
      <t>ブ</t>
    </rPh>
    <rPh sb="5" eb="6">
      <t>コウ</t>
    </rPh>
    <rPh sb="6" eb="7">
      <t>カイ</t>
    </rPh>
    <rPh sb="14" eb="16">
      <t>ジョウキョウ</t>
    </rPh>
    <rPh sb="17" eb="18">
      <t>フ</t>
    </rPh>
    <rPh sb="20" eb="22">
      <t>ギョウカイ</t>
    </rPh>
    <rPh sb="22" eb="23">
      <t>ナイ</t>
    </rPh>
    <rPh sb="24" eb="26">
      <t>サイセイ</t>
    </rPh>
    <rPh sb="26" eb="28">
      <t>カノウ</t>
    </rPh>
    <rPh sb="33" eb="35">
      <t>ドウニュウ</t>
    </rPh>
    <rPh sb="35" eb="37">
      <t>ジッタイ</t>
    </rPh>
    <rPh sb="38" eb="40">
      <t>ハアク</t>
    </rPh>
    <rPh sb="42" eb="44">
      <t>カクシャ</t>
    </rPh>
    <rPh sb="45" eb="47">
      <t>チキュウ</t>
    </rPh>
    <rPh sb="47" eb="50">
      <t>オンダンカ</t>
    </rPh>
    <rPh sb="50" eb="52">
      <t>ボウシ</t>
    </rPh>
    <rPh sb="54" eb="57">
      <t>コウケンド</t>
    </rPh>
    <phoneticPr fontId="1"/>
  </si>
  <si>
    <t xml:space="preserve"> 社会的に示していくと同時に、今後の普及促進につながるよう投資補助など支援策を国へ働きかけなどを検討していきたいと</t>
    <rPh sb="1" eb="4">
      <t>シャカイテキ</t>
    </rPh>
    <rPh sb="5" eb="6">
      <t>シメ</t>
    </rPh>
    <rPh sb="11" eb="13">
      <t>ドウジ</t>
    </rPh>
    <rPh sb="15" eb="17">
      <t>コンゴ</t>
    </rPh>
    <rPh sb="18" eb="20">
      <t>フキュウ</t>
    </rPh>
    <rPh sb="20" eb="22">
      <t>ソクシン</t>
    </rPh>
    <rPh sb="29" eb="31">
      <t>トウシ</t>
    </rPh>
    <rPh sb="31" eb="33">
      <t>ホジョ</t>
    </rPh>
    <rPh sb="35" eb="37">
      <t>シエン</t>
    </rPh>
    <rPh sb="37" eb="38">
      <t>サク</t>
    </rPh>
    <rPh sb="39" eb="40">
      <t>クニ</t>
    </rPh>
    <rPh sb="41" eb="42">
      <t>ハタラ</t>
    </rPh>
    <rPh sb="48" eb="50">
      <t>ケントウ</t>
    </rPh>
    <phoneticPr fontId="1"/>
  </si>
  <si>
    <t xml:space="preserve"> 考えております。つきましては、以下について可能な範囲でご回答いただきたく、ご協力お願い申し上げます。</t>
    <rPh sb="1" eb="2">
      <t>カンガ</t>
    </rPh>
    <phoneticPr fontId="1"/>
  </si>
  <si>
    <t xml:space="preserve"> (1) 貴社に設置している再生可能エネルギーについて下表、ご記入願います。</t>
    <rPh sb="5" eb="7">
      <t>キシャ</t>
    </rPh>
    <rPh sb="8" eb="10">
      <t>セッチ</t>
    </rPh>
    <rPh sb="14" eb="16">
      <t>サイセイ</t>
    </rPh>
    <rPh sb="16" eb="18">
      <t>カノウ</t>
    </rPh>
    <rPh sb="27" eb="29">
      <t>カヒョウ</t>
    </rPh>
    <rPh sb="31" eb="33">
      <t>キニュウ</t>
    </rPh>
    <rPh sb="33" eb="34">
      <t>ネガ</t>
    </rPh>
    <phoneticPr fontId="1"/>
  </si>
  <si>
    <t>④「使用形態」は、 「自家消費の場合」 「電力会社への売電している場合」 「その他」から選ぶよう選択制にしておりますので</t>
    <rPh sb="2" eb="4">
      <t>シヨウ</t>
    </rPh>
    <rPh sb="4" eb="6">
      <t>ケイタイ</t>
    </rPh>
    <rPh sb="11" eb="13">
      <t>ジカ</t>
    </rPh>
    <rPh sb="13" eb="15">
      <t>ショウヒ</t>
    </rPh>
    <rPh sb="16" eb="18">
      <t>バアイ</t>
    </rPh>
    <rPh sb="21" eb="23">
      <t>デンリョク</t>
    </rPh>
    <rPh sb="23" eb="25">
      <t>カイシャ</t>
    </rPh>
    <rPh sb="27" eb="29">
      <t>バイデン</t>
    </rPh>
    <rPh sb="33" eb="35">
      <t>バアイ</t>
    </rPh>
    <rPh sb="40" eb="41">
      <t>タ</t>
    </rPh>
    <rPh sb="44" eb="45">
      <t>エラ</t>
    </rPh>
    <rPh sb="48" eb="50">
      <t>センタク</t>
    </rPh>
    <rPh sb="50" eb="51">
      <t>セイ</t>
    </rPh>
    <phoneticPr fontId="1"/>
  </si>
  <si>
    <t>　　該当する形態を選択願います。</t>
    <rPh sb="2" eb="4">
      <t>ガイトウ</t>
    </rPh>
    <phoneticPr fontId="7"/>
  </si>
  <si>
    <t>⑤ 「年間発電量」は、不明の場合、容量からの概算値でもかまいません。</t>
    <rPh sb="3" eb="5">
      <t>ネンカン</t>
    </rPh>
    <rPh sb="5" eb="7">
      <t>ハツデン</t>
    </rPh>
    <rPh sb="7" eb="8">
      <t>リョウ</t>
    </rPh>
    <rPh sb="11" eb="13">
      <t>フメイ</t>
    </rPh>
    <rPh sb="14" eb="16">
      <t>バアイ</t>
    </rPh>
    <rPh sb="17" eb="19">
      <t>ヨウリョウ</t>
    </rPh>
    <rPh sb="22" eb="24">
      <t>ガイサン</t>
    </rPh>
    <rPh sb="24" eb="25">
      <t>チ</t>
    </rPh>
    <phoneticPr fontId="1"/>
  </si>
  <si>
    <t>　</t>
    <phoneticPr fontId="1"/>
  </si>
  <si>
    <t>①
導入年度</t>
    <rPh sb="2" eb="4">
      <t>ドウニュウ</t>
    </rPh>
    <rPh sb="4" eb="6">
      <t>ネンド</t>
    </rPh>
    <phoneticPr fontId="1"/>
  </si>
  <si>
    <t>②
機種</t>
    <rPh sb="2" eb="4">
      <t>キシュ</t>
    </rPh>
    <phoneticPr fontId="1"/>
  </si>
  <si>
    <t>③
容量(kW)</t>
    <rPh sb="2" eb="4">
      <t>ヨウリョウ</t>
    </rPh>
    <phoneticPr fontId="1"/>
  </si>
  <si>
    <t>④
使用形態</t>
    <rPh sb="2" eb="4">
      <t>シヨウ</t>
    </rPh>
    <rPh sb="4" eb="6">
      <t>ケイタイ</t>
    </rPh>
    <phoneticPr fontId="1"/>
  </si>
  <si>
    <t>⑤年間発電量(kWh)</t>
    <rPh sb="1" eb="3">
      <t>ネンカン</t>
    </rPh>
    <rPh sb="3" eb="5">
      <t>ハツデン</t>
    </rPh>
    <rPh sb="5" eb="6">
      <t>リョウ</t>
    </rPh>
    <phoneticPr fontId="1"/>
  </si>
  <si>
    <t>備考</t>
    <rPh sb="0" eb="2">
      <t>ビコウ</t>
    </rPh>
    <phoneticPr fontId="1"/>
  </si>
  <si>
    <t>15年度</t>
    <rPh sb="2" eb="4">
      <t>ネンド</t>
    </rPh>
    <phoneticPr fontId="1"/>
  </si>
  <si>
    <t>16年度</t>
    <rPh sb="2" eb="4">
      <t>ネンド</t>
    </rPh>
    <phoneticPr fontId="1"/>
  </si>
  <si>
    <t>17年度</t>
    <rPh sb="2" eb="4">
      <t>ネンド</t>
    </rPh>
    <phoneticPr fontId="1"/>
  </si>
  <si>
    <t>18年度</t>
    <rPh sb="2" eb="4">
      <t>ネンド</t>
    </rPh>
    <phoneticPr fontId="1"/>
  </si>
  <si>
    <t>19年度</t>
    <rPh sb="2" eb="4">
      <t>ネンド</t>
    </rPh>
    <phoneticPr fontId="1"/>
  </si>
  <si>
    <t>20年度</t>
    <rPh sb="2" eb="4">
      <t>ネンド</t>
    </rPh>
    <phoneticPr fontId="1"/>
  </si>
  <si>
    <t>21年度</t>
    <rPh sb="2" eb="4">
      <t>ネンド</t>
    </rPh>
    <phoneticPr fontId="1"/>
  </si>
  <si>
    <t>22年度</t>
    <rPh sb="2" eb="4">
      <t>ネンド</t>
    </rPh>
    <phoneticPr fontId="1"/>
  </si>
  <si>
    <t>23年度</t>
    <rPh sb="2" eb="4">
      <t>ネンド</t>
    </rPh>
    <phoneticPr fontId="1"/>
  </si>
  <si>
    <t>24年度</t>
    <rPh sb="2" eb="4">
      <t>ネンド</t>
    </rPh>
    <phoneticPr fontId="1"/>
  </si>
  <si>
    <t>例）</t>
    <rPh sb="0" eb="1">
      <t>レイ</t>
    </rPh>
    <phoneticPr fontId="1"/>
  </si>
  <si>
    <t>水力発電</t>
  </si>
  <si>
    <t>8kW</t>
  </si>
  <si>
    <t>売電</t>
  </si>
  <si>
    <t>自家消費</t>
  </si>
  <si>
    <t>太陽光発電</t>
  </si>
  <si>
    <t>40kW</t>
  </si>
  <si>
    <t>(2) 今まで設置している再生可能エネルギー導入の考え方、また今後の導入についてお考えあれば記入願います。</t>
    <rPh sb="4" eb="5">
      <t>イマ</t>
    </rPh>
    <rPh sb="7" eb="9">
      <t>セッチ</t>
    </rPh>
    <rPh sb="13" eb="15">
      <t>サイセイ</t>
    </rPh>
    <rPh sb="15" eb="17">
      <t>カノウ</t>
    </rPh>
    <rPh sb="22" eb="24">
      <t>ドウニュウ</t>
    </rPh>
    <rPh sb="25" eb="26">
      <t>カンガ</t>
    </rPh>
    <rPh sb="27" eb="28">
      <t>カタ</t>
    </rPh>
    <rPh sb="31" eb="33">
      <t>コンゴ</t>
    </rPh>
    <rPh sb="34" eb="36">
      <t>ドウニュウ</t>
    </rPh>
    <rPh sb="41" eb="42">
      <t>カンガ</t>
    </rPh>
    <rPh sb="46" eb="48">
      <t>キニュウ</t>
    </rPh>
    <rPh sb="48" eb="49">
      <t>ネガ</t>
    </rPh>
    <phoneticPr fontId="1"/>
  </si>
  <si>
    <t xml:space="preserve"> ①今まで設置している再生可能エネルギー導入の考え方</t>
    <rPh sb="2" eb="3">
      <t>イマ</t>
    </rPh>
    <rPh sb="5" eb="7">
      <t>セッチ</t>
    </rPh>
    <rPh sb="11" eb="13">
      <t>サイセイ</t>
    </rPh>
    <rPh sb="13" eb="15">
      <t>カノウ</t>
    </rPh>
    <rPh sb="20" eb="22">
      <t>ドウニュウ</t>
    </rPh>
    <rPh sb="23" eb="24">
      <t>カンガ</t>
    </rPh>
    <rPh sb="25" eb="26">
      <t>カタ</t>
    </rPh>
    <phoneticPr fontId="7"/>
  </si>
  <si>
    <t xml:space="preserve"> ②今後の再生可能エネルギー導入の目的・目標</t>
    <rPh sb="2" eb="4">
      <t>コンゴ</t>
    </rPh>
    <rPh sb="5" eb="7">
      <t>サイセイ</t>
    </rPh>
    <rPh sb="7" eb="9">
      <t>カノウ</t>
    </rPh>
    <rPh sb="14" eb="16">
      <t>ドウニュウ</t>
    </rPh>
    <rPh sb="17" eb="19">
      <t>モクテキ</t>
    </rPh>
    <rPh sb="20" eb="22">
      <t>モクヒョウ</t>
    </rPh>
    <phoneticPr fontId="7"/>
  </si>
  <si>
    <t>(3) 再生可能エネルギーに関して課題・国や電力会社へのご要望などございましたらご記入願います。</t>
    <rPh sb="4" eb="6">
      <t>サイセイ</t>
    </rPh>
    <rPh sb="6" eb="8">
      <t>カノウ</t>
    </rPh>
    <rPh sb="14" eb="15">
      <t>カン</t>
    </rPh>
    <rPh sb="17" eb="18">
      <t>カ</t>
    </rPh>
    <rPh sb="18" eb="19">
      <t>ダイ</t>
    </rPh>
    <rPh sb="20" eb="21">
      <t>クニ</t>
    </rPh>
    <rPh sb="22" eb="24">
      <t>デンリョク</t>
    </rPh>
    <rPh sb="24" eb="26">
      <t>カイシャ</t>
    </rPh>
    <rPh sb="29" eb="31">
      <t>ヨウボウ</t>
    </rPh>
    <rPh sb="41" eb="43">
      <t>キニュウ</t>
    </rPh>
    <rPh sb="43" eb="44">
      <t>ネガ</t>
    </rPh>
    <phoneticPr fontId="1"/>
  </si>
  <si>
    <t>4.省エネ製品の開発の事例</t>
    <phoneticPr fontId="1"/>
  </si>
  <si>
    <t>　貴社の地球温暖化防止(CO2排出量削減等)に配慮した部品開発について、具体的な例をご紹介下さい。</t>
    <rPh sb="1" eb="3">
      <t>キシャ</t>
    </rPh>
    <rPh sb="4" eb="6">
      <t>チキュウ</t>
    </rPh>
    <rPh sb="6" eb="9">
      <t>オンダンカ</t>
    </rPh>
    <rPh sb="9" eb="11">
      <t>ボウシ</t>
    </rPh>
    <phoneticPr fontId="1"/>
  </si>
  <si>
    <t>　例えば、新旧製品を比較した削減量を算出した例。</t>
    <phoneticPr fontId="1"/>
  </si>
  <si>
    <t>　部品対象搭載車輌数×走行距離／年で年間削減量を試算した例。</t>
    <phoneticPr fontId="1"/>
  </si>
  <si>
    <t>　LCA的観点から製造段階ではCO2排出量増加となるが、LCA的には燃費向上等で排出削減に貢献した例。</t>
    <phoneticPr fontId="1"/>
  </si>
  <si>
    <r>
      <t xml:space="preserve">4.1 </t>
    </r>
    <r>
      <rPr>
        <b/>
        <u/>
        <sz val="12"/>
        <color indexed="8"/>
        <rFont val="Meiryo UI"/>
        <family val="3"/>
        <charset val="128"/>
      </rPr>
      <t xml:space="preserve">省エネ製品の開発事例 </t>
    </r>
    <phoneticPr fontId="1"/>
  </si>
  <si>
    <t>部 品 名</t>
    <phoneticPr fontId="1"/>
  </si>
  <si>
    <t>改善内容の概要(軽量化等)</t>
    <phoneticPr fontId="1"/>
  </si>
  <si>
    <t xml:space="preserve">従来製品と比較し
新製品による削減量t-CO2 </t>
    <phoneticPr fontId="1"/>
  </si>
  <si>
    <r>
      <t xml:space="preserve">4.2 </t>
    </r>
    <r>
      <rPr>
        <b/>
        <u/>
        <sz val="12"/>
        <color indexed="8"/>
        <rFont val="Meiryo UI"/>
        <family val="3"/>
        <charset val="128"/>
      </rPr>
      <t>省エネ製品のLCA評価の実施（製品環境指標ガイドライン等に基づく評価等）</t>
    </r>
    <phoneticPr fontId="1"/>
  </si>
  <si>
    <t>１.ロ)</t>
    <phoneticPr fontId="2"/>
  </si>
  <si>
    <t>減</t>
    <rPh sb="0" eb="1">
      <t>ゲン</t>
    </rPh>
    <phoneticPr fontId="2"/>
  </si>
  <si>
    <t>増</t>
    <rPh sb="0" eb="1">
      <t>ゾウ</t>
    </rPh>
    <phoneticPr fontId="2"/>
  </si>
  <si>
    <t>３.２）</t>
    <phoneticPr fontId="2"/>
  </si>
  <si>
    <t>仕組みやルールがある</t>
    <phoneticPr fontId="2"/>
  </si>
  <si>
    <t>今後導入を計画中</t>
    <phoneticPr fontId="2"/>
  </si>
  <si>
    <t>実施計画なし</t>
    <phoneticPr fontId="2"/>
  </si>
  <si>
    <t>開発機能なし　</t>
    <phoneticPr fontId="2"/>
  </si>
  <si>
    <t>４.１)、ご確認</t>
    <rPh sb="6" eb="8">
      <t>カクニン</t>
    </rPh>
    <phoneticPr fontId="2"/>
  </si>
  <si>
    <t>はい</t>
    <phoneticPr fontId="2"/>
  </si>
  <si>
    <t>いいえ　</t>
    <phoneticPr fontId="2"/>
  </si>
  <si>
    <t>４.２）①</t>
    <phoneticPr fontId="2"/>
  </si>
  <si>
    <t>計画中</t>
    <rPh sb="0" eb="3">
      <t>ケイカクチュウ</t>
    </rPh>
    <phoneticPr fontId="2"/>
  </si>
  <si>
    <t>今後検討</t>
    <phoneticPr fontId="2"/>
  </si>
  <si>
    <t>４.５） ２）</t>
    <phoneticPr fontId="2"/>
  </si>
  <si>
    <t>第１種</t>
    <rPh sb="0" eb="1">
      <t>ダイ</t>
    </rPh>
    <rPh sb="2" eb="3">
      <t>シュ</t>
    </rPh>
    <phoneticPr fontId="2"/>
  </si>
  <si>
    <t>第２種</t>
    <rPh sb="0" eb="1">
      <t>ダイ</t>
    </rPh>
    <rPh sb="2" eb="3">
      <t>シュ</t>
    </rPh>
    <phoneticPr fontId="2"/>
  </si>
  <si>
    <t>対象外</t>
    <rPh sb="0" eb="3">
      <t>タイショウガイ</t>
    </rPh>
    <phoneticPr fontId="2"/>
  </si>
  <si>
    <t>４.６）</t>
    <phoneticPr fontId="2"/>
  </si>
  <si>
    <t>情報開示に問題なし</t>
    <phoneticPr fontId="2"/>
  </si>
  <si>
    <t>情報開示に問題あり</t>
    <phoneticPr fontId="2"/>
  </si>
  <si>
    <t>４.７）①</t>
    <phoneticPr fontId="2"/>
  </si>
  <si>
    <t>多いに利用している</t>
    <phoneticPr fontId="2"/>
  </si>
  <si>
    <t>知っているが利用していない</t>
    <phoneticPr fontId="2"/>
  </si>
  <si>
    <t>知らない</t>
    <phoneticPr fontId="2"/>
  </si>
  <si>
    <t>－</t>
    <phoneticPr fontId="2"/>
  </si>
  <si>
    <t>○</t>
    <phoneticPr fontId="2"/>
  </si>
  <si>
    <t>△</t>
    <phoneticPr fontId="2"/>
  </si>
  <si>
    <t>×</t>
    <phoneticPr fontId="2"/>
  </si>
  <si>
    <t>省エネ新技術対策事例</t>
    <phoneticPr fontId="2"/>
  </si>
  <si>
    <t>設備・工程への省エネ技術導入事例</t>
    <phoneticPr fontId="2"/>
  </si>
  <si>
    <t>生産変動に対応した事例</t>
    <phoneticPr fontId="2"/>
  </si>
  <si>
    <t>製品面での改善事例</t>
    <phoneticPr fontId="2"/>
  </si>
  <si>
    <t>生産性向上事例</t>
    <phoneticPr fontId="2"/>
  </si>
  <si>
    <t>管理改善事例</t>
    <phoneticPr fontId="2"/>
  </si>
  <si>
    <t>その他</t>
    <phoneticPr fontId="2"/>
  </si>
  <si>
    <t>５ガス削減事例</t>
    <phoneticPr fontId="2"/>
  </si>
  <si>
    <t>5.1 貴社は、環境報告書やホームページ等で、環境方針、省エネ取組状況及びCO2排出量等を公表していますか？</t>
    <phoneticPr fontId="1"/>
  </si>
  <si>
    <t>5.2 ①排出量削減目標達成のために京都メカニズム活用を検討していますか？</t>
    <phoneticPr fontId="1"/>
  </si>
  <si>
    <r>
      <rPr>
        <b/>
        <sz val="11"/>
        <color indexed="9"/>
        <rFont val="Meiryo UI"/>
        <family val="3"/>
        <charset val="128"/>
      </rPr>
      <t xml:space="preserve">3.2 </t>
    </r>
    <r>
      <rPr>
        <b/>
        <sz val="11"/>
        <color indexed="8"/>
        <rFont val="Meiryo UI"/>
        <family val="3"/>
        <charset val="128"/>
      </rPr>
      <t>②排出権取引以外に国内外で温室効果ガス削減事業を検討されていますか？具体的にご記入下さい</t>
    </r>
    <phoneticPr fontId="1"/>
  </si>
  <si>
    <t>5.3 国内外で森林吸収源の育成・保全、生物多様性に関して取り組まれている活動を具体的にご記入下さい</t>
    <phoneticPr fontId="1"/>
  </si>
  <si>
    <t>5.4 環境マネジメント他、海外事業活動における環境保全活動について具体的にご記入下さい</t>
    <phoneticPr fontId="1"/>
  </si>
  <si>
    <t>5.5 省エネルギー法におけるエネルギー管理指定工場として指定されている工場数をご記入下さい</t>
    <rPh sb="20" eb="22">
      <t>カンリ</t>
    </rPh>
    <rPh sb="22" eb="24">
      <t>シテイ</t>
    </rPh>
    <rPh sb="24" eb="26">
      <t>コウジョウ</t>
    </rPh>
    <rPh sb="29" eb="31">
      <t>シテイ</t>
    </rPh>
    <phoneticPr fontId="1"/>
  </si>
  <si>
    <t>指定の区分</t>
    <rPh sb="0" eb="2">
      <t>シテイ</t>
    </rPh>
    <rPh sb="3" eb="5">
      <t>クブン</t>
    </rPh>
    <phoneticPr fontId="1"/>
  </si>
  <si>
    <t>対象数</t>
    <rPh sb="0" eb="2">
      <t>タイショウ</t>
    </rPh>
    <rPh sb="2" eb="3">
      <t>スウ</t>
    </rPh>
    <phoneticPr fontId="1"/>
  </si>
  <si>
    <t>第1種</t>
    <phoneticPr fontId="1"/>
  </si>
  <si>
    <t>年間エネルギー使用量3000kL以上の工場・事業場・営業所等</t>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</si>
  <si>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第2種</t>
    <phoneticPr fontId="1"/>
  </si>
  <si>
    <t>年間エネルギー使用量1500kL以上の工場・事業場・営業所等</t>
    <rPh sb="0" eb="2">
      <t>ネンカン</t>
    </rPh>
    <rPh sb="7" eb="9">
      <t>シヨウ</t>
    </rPh>
    <rPh sb="9" eb="10">
      <t>リョウ</t>
    </rPh>
    <rPh sb="16" eb="18">
      <t>イジョウ</t>
    </rPh>
    <rPh sb="19" eb="21">
      <t>コウジョウ</t>
    </rPh>
    <rPh sb="22" eb="24">
      <t>ジギョウ</t>
    </rPh>
    <rPh sb="24" eb="25">
      <t>ジョウ</t>
    </rPh>
    <rPh sb="26" eb="29">
      <t>エイギョウショ</t>
    </rPh>
    <rPh sb="29" eb="30">
      <t>ナド</t>
    </rPh>
    <phoneticPr fontId="1"/>
  </si>
  <si>
    <t>特定事業者として指定</t>
    <rPh sb="0" eb="2">
      <t>トクテイ</t>
    </rPh>
    <rPh sb="2" eb="5">
      <t>ジギョウシャ</t>
    </rPh>
    <rPh sb="8" eb="10">
      <t>シテイ</t>
    </rPh>
    <phoneticPr fontId="1"/>
  </si>
  <si>
    <t>事業者(会社単位：工場・営業所等)の1年間エネルギー使用量1500kL以上の場合</t>
    <rPh sb="0" eb="3">
      <t>ジギョウシャ</t>
    </rPh>
    <rPh sb="4" eb="6">
      <t>カイシャ</t>
    </rPh>
    <rPh sb="6" eb="8">
      <t>タンイ</t>
    </rPh>
    <rPh sb="9" eb="11">
      <t>コウジョウ</t>
    </rPh>
    <rPh sb="12" eb="15">
      <t>エイギョウショ</t>
    </rPh>
    <rPh sb="15" eb="16">
      <t>ナド</t>
    </rPh>
    <rPh sb="19" eb="21">
      <t>ネンカン</t>
    </rPh>
    <rPh sb="26" eb="28">
      <t>シヨウ</t>
    </rPh>
    <rPh sb="28" eb="29">
      <t>リョウ</t>
    </rPh>
    <rPh sb="35" eb="37">
      <t>イジョウ</t>
    </rPh>
    <rPh sb="38" eb="40">
      <t>バアイ</t>
    </rPh>
    <phoneticPr fontId="1"/>
  </si>
  <si>
    <t>5.6 温対法で報告したCO2量の情報開示</t>
    <phoneticPr fontId="1"/>
  </si>
  <si>
    <t>5.7 ①当工業会で発行している省エネ対策事例集を利用されていますか？</t>
    <phoneticPr fontId="1"/>
  </si>
  <si>
    <t>（会員専用サイトです）</t>
    <phoneticPr fontId="2"/>
  </si>
  <si>
    <t>（参考）</t>
    <phoneticPr fontId="2"/>
  </si>
  <si>
    <t>https://www.japia.or.jp/only/work/kankyou/ondanka/</t>
    <phoneticPr fontId="2"/>
  </si>
  <si>
    <r>
      <rPr>
        <b/>
        <sz val="11"/>
        <color indexed="9"/>
        <rFont val="Meiryo UI"/>
        <family val="3"/>
        <charset val="128"/>
      </rPr>
      <t xml:space="preserve">3.7 </t>
    </r>
    <r>
      <rPr>
        <b/>
        <sz val="11"/>
        <color indexed="8"/>
        <rFont val="Meiryo UI"/>
        <family val="3"/>
        <charset val="128"/>
      </rPr>
      <t>②省エネ対策事例集の編集方法についてご希望・ご意見をご記入下さい</t>
    </r>
    <phoneticPr fontId="1"/>
  </si>
  <si>
    <t>5.8 JAPIA-LCIデータ算出ツールでは製造、使用段階における負荷算出が算出できます。</t>
    <rPh sb="23" eb="25">
      <t>セイゾウ</t>
    </rPh>
    <rPh sb="39" eb="41">
      <t>サンシュツ</t>
    </rPh>
    <phoneticPr fontId="1"/>
  </si>
  <si>
    <t xml:space="preserve">      こちらを使用したことはありますか？</t>
    <rPh sb="10" eb="12">
      <t>シヨウ</t>
    </rPh>
    <phoneticPr fontId="1"/>
  </si>
  <si>
    <t>JAPIA LCIツール（会員専用サイトです）</t>
    <rPh sb="13" eb="17">
      <t>カイイン</t>
    </rPh>
    <phoneticPr fontId="2"/>
  </si>
  <si>
    <t>https://www.japia.or.jp/only/work/kankyou/lci/</t>
    <phoneticPr fontId="2"/>
  </si>
  <si>
    <t>5.9 確認</t>
    <phoneticPr fontId="1"/>
  </si>
  <si>
    <t>本自主行動計画フォローアップ報告のための調査にご協力いただきました会社様にお願いです。</t>
  </si>
  <si>
    <t>ご回答のデータをもとに国(経済産業省)への報告もしておりますが、国からは省エネ活動推進会社として</t>
    <rPh sb="13" eb="15">
      <t>ケイザイ</t>
    </rPh>
    <rPh sb="15" eb="18">
      <t>サンギョウショウ</t>
    </rPh>
    <phoneticPr fontId="1"/>
  </si>
  <si>
    <r>
      <t>会社名を公表するよう要請されています。</t>
    </r>
    <r>
      <rPr>
        <u/>
        <sz val="11"/>
        <color indexed="8"/>
        <rFont val="Meiryo UI"/>
        <family val="3"/>
        <charset val="128"/>
      </rPr>
      <t>貴社名を公表してもよろしいですか？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</si>
</sst>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 "/>
    <numFmt numFmtId="177" formatCode="#,##0.0_ "/>
    <numFmt numFmtId="178" formatCode="#,##0.00_ "/>
    <numFmt numFmtId="179" formatCode="#,##0.0;[Red]\-#,##0.0"/>
    <numFmt numFmtId="180" formatCode="0.000_ "/>
    <numFmt numFmtId="181" formatCode="#,##0.000;[Red]\-#,##0.000"/>
    <numFmt numFmtId="182" formatCode="#,##0.000"/>
    <numFmt numFmtId="183" formatCode="0.0000"/>
    <numFmt numFmtId="184" formatCode="0.0%"/>
    <numFmt numFmtId="185" formatCode="#,##0_ ;[Red]\-#,##0\ "/>
    <numFmt numFmtId="186" formatCode="0_ ;[Red]\-0\ "/>
  </numFmts>
  <fonts count="7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name val="Meiryo UI"/>
      <family val="3"/>
      <charset val="128"/>
    </font>
    <font>
      <b/>
      <sz val="14"/>
      <name val="Meiryo UI"/>
      <family val="3"/>
      <charset val="128"/>
    </font>
    <font>
      <sz val="12"/>
      <name val="Meiryo UI"/>
      <family val="3"/>
      <charset val="128"/>
    </font>
    <font>
      <u/>
      <sz val="11"/>
      <name val="Meiryo UI"/>
      <family val="3"/>
      <charset val="128"/>
    </font>
    <font>
      <b/>
      <sz val="11"/>
      <color indexed="10"/>
      <name val="Meiryo UI"/>
      <family val="3"/>
      <charset val="128"/>
    </font>
    <font>
      <u/>
      <sz val="11"/>
      <color indexed="8"/>
      <name val="Meiryo UI"/>
      <family val="3"/>
      <charset val="128"/>
    </font>
    <font>
      <sz val="10"/>
      <color indexed="8"/>
      <name val="Meiryo UI"/>
      <family val="3"/>
      <charset val="128"/>
    </font>
    <font>
      <sz val="12"/>
      <color indexed="8"/>
      <name val="Meiryo UI"/>
      <family val="3"/>
      <charset val="128"/>
    </font>
    <font>
      <sz val="11"/>
      <color indexed="8"/>
      <name val="Meiryo UI"/>
      <family val="3"/>
      <charset val="128"/>
    </font>
    <font>
      <sz val="11"/>
      <color indexed="10"/>
      <name val="Meiryo UI"/>
      <family val="3"/>
      <charset val="128"/>
    </font>
    <font>
      <b/>
      <sz val="11"/>
      <color indexed="8"/>
      <name val="Meiryo UI"/>
      <family val="3"/>
      <charset val="128"/>
    </font>
    <font>
      <sz val="10"/>
      <color indexed="10"/>
      <name val="Meiryo UI"/>
      <family val="3"/>
      <charset val="128"/>
    </font>
    <font>
      <sz val="9"/>
      <color indexed="8"/>
      <name val="Meiryo UI"/>
      <family val="3"/>
      <charset val="128"/>
    </font>
    <font>
      <vertAlign val="superscript"/>
      <sz val="10"/>
      <color indexed="8"/>
      <name val="Meiryo UI"/>
      <family val="3"/>
      <charset val="128"/>
    </font>
    <font>
      <sz val="11"/>
      <color indexed="12"/>
      <name val="Meiryo UI"/>
      <family val="3"/>
      <charset val="128"/>
    </font>
    <font>
      <sz val="10"/>
      <color indexed="12"/>
      <name val="Meiryo UI"/>
      <family val="3"/>
      <charset val="128"/>
    </font>
    <font>
      <sz val="8"/>
      <color indexed="8"/>
      <name val="Meiryo UI"/>
      <family val="3"/>
      <charset val="128"/>
    </font>
    <font>
      <sz val="10"/>
      <name val="Meiryo UI"/>
      <family val="3"/>
      <charset val="128"/>
    </font>
    <font>
      <b/>
      <u/>
      <sz val="12"/>
      <name val="Meiryo UI"/>
      <family val="3"/>
      <charset val="128"/>
    </font>
    <font>
      <b/>
      <u/>
      <sz val="12"/>
      <color indexed="8"/>
      <name val="Meiryo UI"/>
      <family val="3"/>
      <charset val="128"/>
    </font>
    <font>
      <sz val="18"/>
      <name val="Meiryo UI"/>
      <family val="3"/>
      <charset val="128"/>
    </font>
    <font>
      <b/>
      <sz val="11"/>
      <color indexed="9"/>
      <name val="Meiryo UI"/>
      <family val="3"/>
      <charset val="128"/>
    </font>
    <font>
      <b/>
      <sz val="12"/>
      <name val="Meiryo UI"/>
      <family val="3"/>
      <charset val="128"/>
    </font>
    <font>
      <sz val="9"/>
      <color indexed="10"/>
      <name val="Meiryo UI"/>
      <family val="3"/>
      <charset val="128"/>
    </font>
    <font>
      <sz val="6"/>
      <name val="ＭＳ Ｐゴシック"/>
      <family val="3"/>
      <charset val="128"/>
    </font>
    <font>
      <b/>
      <sz val="18"/>
      <color indexed="8"/>
      <name val="Meiryo UI"/>
      <family val="3"/>
      <charset val="128"/>
    </font>
    <font>
      <b/>
      <sz val="11"/>
      <name val="Meiryo UI"/>
      <family val="3"/>
      <charset val="128"/>
    </font>
    <font>
      <sz val="8"/>
      <name val="Meiryo UI"/>
      <family val="3"/>
      <charset val="128"/>
    </font>
    <font>
      <u/>
      <sz val="11"/>
      <color theme="10"/>
      <name val="ＭＳ Ｐゴシック"/>
      <family val="3"/>
      <charset val="128"/>
    </font>
    <font>
      <sz val="11"/>
      <color rgb="FFFF0000"/>
      <name val="Meiryo UI"/>
      <family val="3"/>
      <charset val="128"/>
    </font>
    <font>
      <sz val="11"/>
      <color theme="1"/>
      <name val="Meiryo UI"/>
      <family val="3"/>
      <charset val="128"/>
    </font>
    <font>
      <sz val="10"/>
      <color rgb="FFFF0000"/>
      <name val="Meiryo UI"/>
      <family val="3"/>
      <charset val="128"/>
    </font>
    <font>
      <sz val="11"/>
      <color theme="0" tint="-0.499984740745262"/>
      <name val="Meiryo UI"/>
      <family val="3"/>
      <charset val="128"/>
    </font>
    <font>
      <sz val="10"/>
      <color theme="0" tint="-0.499984740745262"/>
      <name val="Meiryo UI"/>
      <family val="3"/>
      <charset val="128"/>
    </font>
    <font>
      <b/>
      <u/>
      <sz val="12"/>
      <color theme="1"/>
      <name val="Meiryo UI"/>
      <family val="3"/>
      <charset val="128"/>
    </font>
    <font>
      <sz val="11"/>
      <color theme="0"/>
      <name val="Meiryo UI"/>
      <family val="3"/>
      <charset val="128"/>
    </font>
    <font>
      <sz val="9"/>
      <color theme="0"/>
      <name val="Meiryo UI"/>
      <family val="3"/>
      <charset val="128"/>
    </font>
    <font>
      <sz val="10"/>
      <color theme="0"/>
      <name val="Meiryo UI"/>
      <family val="3"/>
      <charset val="128"/>
    </font>
    <font>
      <sz val="12"/>
      <color theme="1"/>
      <name val="Meiryo UI"/>
      <family val="3"/>
      <charset val="128"/>
    </font>
    <font>
      <sz val="10"/>
      <color theme="1"/>
      <name val="Meiryo UI"/>
      <family val="3"/>
      <charset val="128"/>
    </font>
    <font>
      <b/>
      <sz val="11"/>
      <color theme="1"/>
      <name val="Meiryo UI"/>
      <family val="3"/>
      <charset val="128"/>
    </font>
    <font>
      <b/>
      <sz val="11"/>
      <color rgb="FFFF0000"/>
      <name val="Meiryo UI"/>
      <family val="3"/>
      <charset val="128"/>
    </font>
    <font>
      <u/>
      <sz val="11"/>
      <color theme="10"/>
      <name val="Meiryo UI"/>
      <family val="3"/>
      <charset val="128"/>
    </font>
    <font>
      <sz val="8"/>
      <color theme="1"/>
      <name val="Meiryo UI"/>
      <family val="3"/>
      <charset val="128"/>
    </font>
    <font>
      <b/>
      <sz val="12"/>
      <color theme="1"/>
      <name val="Meiryo UI"/>
      <family val="3"/>
      <charset val="128"/>
    </font>
    <font>
      <sz val="16"/>
      <color rgb="FFFF0000"/>
      <name val="Meiryo UI"/>
      <family val="3"/>
      <charset val="128"/>
    </font>
    <font>
      <sz val="9"/>
      <color theme="1"/>
      <name val="Meiryo UI"/>
      <family val="3"/>
      <charset val="128"/>
    </font>
    <font>
      <b/>
      <sz val="14"/>
      <color rgb="FFFF0000"/>
      <name val="Meiryo UI"/>
      <family val="3"/>
      <charset val="128"/>
    </font>
    <font>
      <sz val="9"/>
      <name val="Meiryo UI"/>
      <family val="3"/>
      <charset val="128"/>
    </font>
    <font>
      <b/>
      <sz val="10"/>
      <color rgb="FFFF0000"/>
      <name val="Meiryo UI"/>
      <family val="3"/>
      <charset val="128"/>
    </font>
    <font>
      <b/>
      <sz val="10"/>
      <color indexed="10"/>
      <name val="Meiryo UI"/>
      <family val="3"/>
      <charset val="128"/>
    </font>
    <font>
      <sz val="12"/>
      <color rgb="FFFF0000"/>
      <name val="Meiryo UI"/>
      <family val="3"/>
      <charset val="128"/>
    </font>
    <font>
      <sz val="11"/>
      <color theme="0" tint="-0.249977111117893"/>
      <name val="Meiryo UI"/>
      <family val="3"/>
      <charset val="128"/>
    </font>
    <font>
      <sz val="10"/>
      <color rgb="FF0070C0"/>
      <name val="Meiryo UI"/>
      <family val="3"/>
      <charset val="128"/>
    </font>
    <font>
      <sz val="14"/>
      <color indexed="8"/>
      <name val="Meiryo UI"/>
      <family val="3"/>
      <charset val="128"/>
    </font>
    <font>
      <b/>
      <sz val="14"/>
      <color indexed="8"/>
      <name val="Meiryo UI"/>
      <family val="3"/>
      <charset val="128"/>
    </font>
    <font>
      <sz val="6"/>
      <name val="ＭＳ Ｐゴシック"/>
      <family val="3"/>
      <charset val="128"/>
      <scheme val="minor"/>
    </font>
    <font>
      <sz val="16"/>
      <name val="Meiryo UI"/>
      <family val="3"/>
      <charset val="128"/>
    </font>
    <font>
      <sz val="11"/>
      <color theme="0" tint="-0.34998626667073579"/>
      <name val="Meiryo UI"/>
      <family val="3"/>
      <charset val="128"/>
    </font>
    <font>
      <b/>
      <sz val="12"/>
      <color indexed="8"/>
      <name val="Meiryo UI"/>
      <family val="3"/>
      <charset val="128"/>
    </font>
    <font>
      <b/>
      <sz val="12"/>
      <color rgb="FFFF0000"/>
      <name val="Meiryo UI"/>
      <family val="3"/>
      <charset val="128"/>
    </font>
    <font>
      <u/>
      <sz val="12"/>
      <name val="Meiryo UI"/>
      <family val="3"/>
      <charset val="128"/>
    </font>
    <font>
      <b/>
      <sz val="10"/>
      <color indexed="12"/>
      <name val="Meiryo UI"/>
      <family val="3"/>
      <charset val="128"/>
    </font>
    <font>
      <u/>
      <sz val="11"/>
      <name val="ＭＳ Ｐゴシック"/>
      <family val="3"/>
      <charset val="128"/>
    </font>
    <font>
      <b/>
      <sz val="10"/>
      <name val="Meiryo UI"/>
      <family val="3"/>
      <charset val="128"/>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00FFFF"/>
        <bgColor indexed="64"/>
      </patternFill>
    </fill>
    <fill>
      <patternFill patternType="solid">
        <fgColor rgb="FFFFCCFF"/>
        <bgColor indexed="64"/>
      </patternFill>
    </fill>
    <fill>
      <patternFill patternType="solid">
        <fgColor theme="5" tint="0.79998168889431442"/>
        <bgColor indexed="64"/>
      </patternFill>
    </fill>
    <fill>
      <patternFill patternType="solid">
        <fgColor rgb="FF99FFCC"/>
        <bgColor indexed="64"/>
      </patternFill>
    </fill>
    <fill>
      <patternFill patternType="solid">
        <fgColor theme="3" tint="0.79998168889431442"/>
        <bgColor indexed="64"/>
      </patternFill>
    </fill>
    <fill>
      <patternFill patternType="solid">
        <fgColor theme="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s>
  <cellStyleXfs count="6">
    <xf numFmtId="0" fontId="0" fillId="0" borderId="0">
      <alignment vertical="center"/>
    </xf>
    <xf numFmtId="0" fontId="36" fillId="0" borderId="0" applyNumberFormat="0" applyFill="0" applyBorder="0" applyAlignment="0" applyProtection="0">
      <alignment vertical="top"/>
      <protection locked="0"/>
    </xf>
    <xf numFmtId="38" fontId="5" fillId="0" borderId="0" applyFont="0" applyFill="0" applyBorder="0" applyAlignment="0" applyProtection="0">
      <alignment vertical="center"/>
    </xf>
    <xf numFmtId="6" fontId="5" fillId="0" borderId="0" applyFont="0" applyFill="0" applyBorder="0" applyAlignment="0" applyProtection="0">
      <alignment vertical="center"/>
    </xf>
    <xf numFmtId="0" fontId="4" fillId="0" borderId="0"/>
    <xf numFmtId="6" fontId="5" fillId="0" borderId="0" applyFont="0" applyFill="0" applyBorder="0" applyAlignment="0" applyProtection="0">
      <alignment vertical="center"/>
    </xf>
  </cellStyleXfs>
  <cellXfs count="401">
    <xf numFmtId="0" fontId="0" fillId="0" borderId="0" xfId="0">
      <alignment vertical="center"/>
    </xf>
    <xf numFmtId="0" fontId="8" fillId="3" borderId="0" xfId="0" applyFont="1" applyFill="1">
      <alignment vertical="center"/>
    </xf>
    <xf numFmtId="0" fontId="11" fillId="3" borderId="0" xfId="1" applyFont="1" applyFill="1" applyAlignment="1" applyProtection="1">
      <alignment vertical="center"/>
    </xf>
    <xf numFmtId="0" fontId="8" fillId="3" borderId="0" xfId="1" applyFont="1" applyFill="1" applyAlignment="1" applyProtection="1">
      <alignment vertical="center"/>
    </xf>
    <xf numFmtId="0" fontId="8" fillId="3" borderId="0" xfId="0" applyFont="1" applyFill="1" applyAlignment="1">
      <alignment horizontal="right" vertical="center"/>
    </xf>
    <xf numFmtId="0" fontId="38" fillId="3" borderId="0" xfId="0" applyFont="1" applyFill="1">
      <alignment vertical="center"/>
    </xf>
    <xf numFmtId="0" fontId="12" fillId="3" borderId="0" xfId="0" applyFont="1" applyFill="1" applyAlignment="1">
      <alignment horizontal="center" vertical="center"/>
    </xf>
    <xf numFmtId="0" fontId="13" fillId="3" borderId="0" xfId="0" applyFont="1" applyFill="1" applyAlignment="1">
      <alignment horizontal="right" vertical="center"/>
    </xf>
    <xf numFmtId="0" fontId="13" fillId="3" borderId="0" xfId="0" applyFont="1" applyFill="1">
      <alignment vertical="center"/>
    </xf>
    <xf numFmtId="0" fontId="14" fillId="3" borderId="0" xfId="0" applyFont="1" applyFill="1" applyAlignment="1">
      <alignment horizontal="center" vertical="center"/>
    </xf>
    <xf numFmtId="0" fontId="15" fillId="3" borderId="0" xfId="0" applyFont="1" applyFill="1">
      <alignment vertical="center"/>
    </xf>
    <xf numFmtId="0" fontId="18" fillId="3" borderId="0" xfId="0" applyFont="1" applyFill="1">
      <alignment vertical="center"/>
    </xf>
    <xf numFmtId="0" fontId="14" fillId="3" borderId="0" xfId="0" applyFont="1" applyFill="1">
      <alignment vertical="center"/>
    </xf>
    <xf numFmtId="0" fontId="19" fillId="3" borderId="0" xfId="0" applyFont="1" applyFill="1">
      <alignment vertical="center"/>
    </xf>
    <xf numFmtId="0" fontId="14" fillId="3" borderId="2" xfId="0" applyFont="1" applyFill="1" applyBorder="1" applyAlignment="1">
      <alignment horizontal="center" vertical="center"/>
    </xf>
    <xf numFmtId="0" fontId="14" fillId="4" borderId="2" xfId="0" applyFont="1" applyFill="1" applyBorder="1" applyAlignment="1">
      <alignment horizontal="center" vertical="center"/>
    </xf>
    <xf numFmtId="0" fontId="38" fillId="3" borderId="5" xfId="0" applyFont="1" applyFill="1" applyBorder="1">
      <alignment vertical="center"/>
    </xf>
    <xf numFmtId="0" fontId="14" fillId="3" borderId="6" xfId="0" applyFont="1" applyFill="1" applyBorder="1" applyAlignment="1">
      <alignment horizontal="center" vertical="center"/>
    </xf>
    <xf numFmtId="0" fontId="14" fillId="3" borderId="7" xfId="0" applyFont="1" applyFill="1" applyBorder="1" applyAlignment="1">
      <alignment horizontal="center" vertical="center"/>
    </xf>
    <xf numFmtId="0" fontId="20" fillId="3" borderId="6" xfId="0" applyFont="1" applyFill="1" applyBorder="1" applyAlignment="1">
      <alignment horizontal="center" vertical="center"/>
    </xf>
    <xf numFmtId="38" fontId="14" fillId="3" borderId="2" xfId="2" applyFont="1" applyFill="1" applyBorder="1" applyAlignment="1">
      <alignment horizontal="right" vertical="center"/>
    </xf>
    <xf numFmtId="38" fontId="14" fillId="4" borderId="2" xfId="2" applyFont="1" applyFill="1" applyBorder="1" applyAlignment="1">
      <alignment horizontal="right" vertical="center"/>
    </xf>
    <xf numFmtId="177" fontId="14" fillId="3" borderId="2" xfId="0" applyNumberFormat="1" applyFont="1" applyFill="1" applyBorder="1" applyAlignment="1">
      <alignment horizontal="right" vertical="center"/>
    </xf>
    <xf numFmtId="180" fontId="14"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4"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10" xfId="0" applyFont="1" applyFill="1" applyBorder="1" applyAlignment="1">
      <alignment horizontal="center" vertical="center"/>
    </xf>
    <xf numFmtId="0" fontId="38" fillId="3" borderId="4" xfId="0" applyFont="1" applyFill="1" applyBorder="1">
      <alignment vertical="center"/>
    </xf>
    <xf numFmtId="0" fontId="38" fillId="3" borderId="9" xfId="0" applyFont="1" applyFill="1" applyBorder="1" applyAlignment="1">
      <alignment horizontal="left" vertical="center" wrapText="1"/>
    </xf>
    <xf numFmtId="0" fontId="20" fillId="3" borderId="0" xfId="0" applyFont="1" applyFill="1" applyAlignment="1">
      <alignment horizontal="right" vertical="center"/>
    </xf>
    <xf numFmtId="38" fontId="16" fillId="3" borderId="0" xfId="2" applyFont="1" applyFill="1">
      <alignment vertical="center"/>
    </xf>
    <xf numFmtId="0" fontId="24" fillId="3" borderId="0" xfId="0" applyFont="1" applyFill="1">
      <alignment vertical="center"/>
    </xf>
    <xf numFmtId="0" fontId="40" fillId="3" borderId="0" xfId="0" applyFont="1" applyFill="1">
      <alignment vertical="center"/>
    </xf>
    <xf numFmtId="0" fontId="41" fillId="3" borderId="0" xfId="0" applyFont="1" applyFill="1" applyAlignment="1">
      <alignment horizontal="center" vertical="center"/>
    </xf>
    <xf numFmtId="0" fontId="42" fillId="3" borderId="0" xfId="0" applyFont="1" applyFill="1">
      <alignment vertical="center"/>
    </xf>
    <xf numFmtId="177" fontId="14" fillId="4" borderId="2" xfId="0" applyNumberFormat="1" applyFont="1" applyFill="1" applyBorder="1" applyAlignment="1">
      <alignment horizontal="right" vertical="center"/>
    </xf>
    <xf numFmtId="0" fontId="20" fillId="3" borderId="9" xfId="0" applyFont="1" applyFill="1" applyBorder="1" applyAlignment="1">
      <alignment horizontal="left" vertical="center" wrapText="1"/>
    </xf>
    <xf numFmtId="0" fontId="38" fillId="5" borderId="0" xfId="0" applyFont="1" applyFill="1">
      <alignment vertical="center"/>
    </xf>
    <xf numFmtId="0" fontId="14" fillId="5" borderId="0" xfId="0" applyFont="1" applyFill="1" applyAlignment="1">
      <alignment horizontal="center" vertical="center"/>
    </xf>
    <xf numFmtId="0" fontId="40" fillId="5" borderId="0" xfId="0" applyFont="1" applyFill="1">
      <alignment vertical="center"/>
    </xf>
    <xf numFmtId="0" fontId="27" fillId="3" borderId="0" xfId="0" applyFont="1" applyFill="1">
      <alignment vertical="center"/>
    </xf>
    <xf numFmtId="0" fontId="38" fillId="3" borderId="6" xfId="0" applyFont="1" applyFill="1" applyBorder="1" applyAlignment="1">
      <alignment horizontal="center" vertical="center"/>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xf>
    <xf numFmtId="177" fontId="38" fillId="3" borderId="12" xfId="0" applyNumberFormat="1" applyFont="1" applyFill="1" applyBorder="1">
      <alignment vertical="center"/>
    </xf>
    <xf numFmtId="0" fontId="38" fillId="3" borderId="4" xfId="0" applyFont="1" applyFill="1" applyBorder="1" applyAlignment="1">
      <alignment horizontal="center" vertical="center" wrapText="1"/>
    </xf>
    <xf numFmtId="0" fontId="38" fillId="3" borderId="0" xfId="0" applyFont="1" applyFill="1" applyAlignment="1">
      <alignment horizontal="right" vertical="center"/>
    </xf>
    <xf numFmtId="0" fontId="8" fillId="2" borderId="0" xfId="0" applyFont="1" applyFill="1">
      <alignment vertical="center"/>
    </xf>
    <xf numFmtId="0" fontId="28" fillId="2" borderId="0" xfId="0" applyFont="1" applyFill="1" applyAlignment="1">
      <alignment horizontal="center" vertical="center"/>
    </xf>
    <xf numFmtId="0" fontId="10" fillId="2" borderId="0" xfId="0" applyFont="1" applyFill="1">
      <alignment vertical="center"/>
    </xf>
    <xf numFmtId="0" fontId="8" fillId="2" borderId="13" xfId="0" applyFont="1" applyFill="1" applyBorder="1">
      <alignment vertical="center"/>
    </xf>
    <xf numFmtId="0" fontId="8" fillId="2" borderId="14"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46" fillId="3" borderId="0" xfId="0" applyFont="1" applyFill="1">
      <alignment vertical="center"/>
    </xf>
    <xf numFmtId="0" fontId="47" fillId="3" borderId="0" xfId="0" applyFont="1" applyFill="1">
      <alignment vertical="center"/>
    </xf>
    <xf numFmtId="0" fontId="48" fillId="3" borderId="0" xfId="0" applyFont="1" applyFill="1">
      <alignment vertical="center"/>
    </xf>
    <xf numFmtId="0" fontId="48" fillId="3" borderId="0" xfId="0" applyFont="1" applyFill="1" applyAlignment="1">
      <alignment horizontal="left" vertical="center"/>
    </xf>
    <xf numFmtId="0" fontId="47" fillId="6" borderId="2" xfId="0" applyFont="1" applyFill="1" applyBorder="1" applyAlignment="1">
      <alignment horizontal="center" vertical="center" shrinkToFit="1"/>
    </xf>
    <xf numFmtId="0" fontId="37" fillId="2" borderId="0" xfId="0" applyFont="1" applyFill="1">
      <alignment vertical="center"/>
    </xf>
    <xf numFmtId="0" fontId="49" fillId="2" borderId="0" xfId="0" applyFont="1" applyFill="1">
      <alignment vertical="center"/>
    </xf>
    <xf numFmtId="0" fontId="38" fillId="0" borderId="0" xfId="0" applyFont="1">
      <alignment vertical="center"/>
    </xf>
    <xf numFmtId="0" fontId="50" fillId="3" borderId="0" xfId="1" applyFont="1" applyFill="1" applyAlignment="1" applyProtection="1">
      <alignment vertical="center"/>
    </xf>
    <xf numFmtId="0" fontId="9" fillId="3" borderId="0" xfId="0" applyFont="1" applyFill="1">
      <alignment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38" fontId="14" fillId="7" borderId="2" xfId="2" applyFont="1" applyFill="1" applyBorder="1" applyAlignment="1">
      <alignment vertical="center"/>
    </xf>
    <xf numFmtId="0" fontId="17" fillId="7" borderId="4" xfId="0" applyFont="1" applyFill="1" applyBorder="1" applyAlignment="1">
      <alignment horizontal="center" vertical="center"/>
    </xf>
    <xf numFmtId="0" fontId="19" fillId="7" borderId="6" xfId="0" applyFont="1" applyFill="1" applyBorder="1" applyAlignment="1">
      <alignment horizontal="center" vertical="center"/>
    </xf>
    <xf numFmtId="0" fontId="19" fillId="7" borderId="7" xfId="0" applyFont="1" applyFill="1" applyBorder="1" applyAlignment="1">
      <alignment horizontal="center" vertical="center"/>
    </xf>
    <xf numFmtId="177" fontId="19" fillId="7" borderId="2" xfId="0" applyNumberFormat="1" applyFont="1" applyFill="1" applyBorder="1" applyAlignment="1">
      <alignment horizontal="center" vertical="center"/>
    </xf>
    <xf numFmtId="179" fontId="19" fillId="7" borderId="2" xfId="2" applyNumberFormat="1" applyFont="1" applyFill="1" applyBorder="1" applyAlignment="1">
      <alignment horizontal="center" vertical="center"/>
    </xf>
    <xf numFmtId="0" fontId="22" fillId="7" borderId="4"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7" xfId="0" applyFont="1" applyFill="1" applyBorder="1" applyAlignment="1">
      <alignment horizontal="center" vertical="center"/>
    </xf>
    <xf numFmtId="38" fontId="23" fillId="7" borderId="2" xfId="2" applyFont="1" applyFill="1" applyBorder="1" applyAlignment="1">
      <alignment horizontal="center" vertical="center"/>
    </xf>
    <xf numFmtId="179" fontId="23" fillId="7" borderId="2" xfId="2" applyNumberFormat="1" applyFont="1" applyFill="1" applyBorder="1" applyAlignment="1">
      <alignment horizontal="center" vertical="center"/>
    </xf>
    <xf numFmtId="0" fontId="20" fillId="7" borderId="18" xfId="0" applyFont="1" applyFill="1" applyBorder="1" applyAlignment="1">
      <alignment horizontal="center" vertical="center"/>
    </xf>
    <xf numFmtId="178" fontId="14" fillId="7" borderId="2" xfId="0" applyNumberFormat="1" applyFont="1" applyFill="1" applyBorder="1" applyAlignment="1">
      <alignment horizontal="center" vertical="center"/>
    </xf>
    <xf numFmtId="0" fontId="20" fillId="7" borderId="6" xfId="0" applyFont="1" applyFill="1" applyBorder="1" applyAlignment="1">
      <alignment horizontal="center" vertical="center"/>
    </xf>
    <xf numFmtId="0" fontId="38" fillId="3" borderId="0" xfId="0" applyFont="1" applyFill="1" applyAlignment="1">
      <alignment horizontal="center" vertical="center"/>
    </xf>
    <xf numFmtId="176" fontId="51" fillId="3" borderId="0" xfId="0" applyNumberFormat="1" applyFont="1" applyFill="1" applyAlignment="1">
      <alignment horizontal="left" vertical="center" shrinkToFit="1"/>
    </xf>
    <xf numFmtId="0" fontId="50" fillId="0" borderId="0" xfId="1" applyFont="1" applyAlignment="1" applyProtection="1">
      <alignment vertical="center"/>
    </xf>
    <xf numFmtId="0" fontId="52" fillId="3" borderId="0" xfId="0" applyFont="1" applyFill="1" applyAlignment="1">
      <alignment horizontal="left" vertical="center"/>
    </xf>
    <xf numFmtId="0" fontId="8" fillId="0" borderId="0" xfId="0" applyFont="1">
      <alignment vertical="center"/>
    </xf>
    <xf numFmtId="0" fontId="34" fillId="3" borderId="0" xfId="0" applyFont="1" applyFill="1" applyAlignment="1">
      <alignment horizontal="left" vertical="center"/>
    </xf>
    <xf numFmtId="0" fontId="38" fillId="3" borderId="4" xfId="0" applyFont="1" applyFill="1" applyBorder="1" applyAlignment="1">
      <alignment horizontal="left" vertical="center"/>
    </xf>
    <xf numFmtId="0" fontId="38" fillId="3" borderId="4" xfId="0" applyFont="1" applyFill="1" applyBorder="1" applyAlignment="1">
      <alignment horizontal="center" vertical="center"/>
    </xf>
    <xf numFmtId="0" fontId="38" fillId="3" borderId="2" xfId="0" applyFont="1" applyFill="1" applyBorder="1" applyAlignment="1">
      <alignment horizontal="left" vertical="center"/>
    </xf>
    <xf numFmtId="0" fontId="38" fillId="6" borderId="2" xfId="0" applyFont="1" applyFill="1" applyBorder="1" applyAlignment="1">
      <alignment horizontal="center" vertical="center"/>
    </xf>
    <xf numFmtId="0" fontId="38"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7" fillId="6" borderId="2" xfId="0" applyFont="1" applyFill="1" applyBorder="1" applyAlignment="1">
      <alignment horizontal="center" vertical="center"/>
    </xf>
    <xf numFmtId="0" fontId="38" fillId="3" borderId="2" xfId="0" applyFont="1" applyFill="1" applyBorder="1" applyAlignment="1">
      <alignment horizontal="center" vertical="center"/>
    </xf>
    <xf numFmtId="177" fontId="38" fillId="3" borderId="2" xfId="0" applyNumberFormat="1" applyFont="1" applyFill="1" applyBorder="1">
      <alignment vertical="center"/>
    </xf>
    <xf numFmtId="0" fontId="38" fillId="3" borderId="2" xfId="0" applyFont="1" applyFill="1" applyBorder="1">
      <alignment vertical="center"/>
    </xf>
    <xf numFmtId="0" fontId="16" fillId="3" borderId="0" xfId="0" applyFont="1" applyFill="1" applyAlignment="1">
      <alignment horizontal="right" vertical="center"/>
    </xf>
    <xf numFmtId="0" fontId="24" fillId="3" borderId="6"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38" fontId="14" fillId="9" borderId="2" xfId="2" applyFont="1" applyFill="1" applyBorder="1" applyAlignment="1">
      <alignment horizontal="right" vertical="center"/>
    </xf>
    <xf numFmtId="0" fontId="25" fillId="3" borderId="0" xfId="0" applyFont="1" applyFill="1" applyAlignment="1">
      <alignment horizontal="center" vertical="center"/>
    </xf>
    <xf numFmtId="0" fontId="43" fillId="2" borderId="0" xfId="0" applyFont="1" applyFill="1">
      <alignment vertical="center"/>
    </xf>
    <xf numFmtId="0" fontId="44" fillId="2" borderId="0" xfId="0" applyFont="1" applyFill="1">
      <alignment vertical="center"/>
    </xf>
    <xf numFmtId="0" fontId="25" fillId="2" borderId="0" xfId="0" applyFont="1" applyFill="1">
      <alignment vertical="center"/>
    </xf>
    <xf numFmtId="0" fontId="45" fillId="2" borderId="0" xfId="0" applyFont="1" applyFill="1">
      <alignment vertical="center"/>
    </xf>
    <xf numFmtId="0" fontId="56" fillId="2" borderId="2" xfId="0" applyFont="1" applyFill="1" applyBorder="1" applyAlignment="1">
      <alignment horizontal="center" vertical="center"/>
    </xf>
    <xf numFmtId="38" fontId="56" fillId="2" borderId="2" xfId="2" applyFont="1" applyFill="1" applyBorder="1" applyAlignment="1">
      <alignment horizontal="center" vertical="center"/>
    </xf>
    <xf numFmtId="0" fontId="56" fillId="2" borderId="2" xfId="0" applyFont="1" applyFill="1" applyBorder="1" applyAlignment="1">
      <alignment horizontal="left" vertical="center"/>
    </xf>
    <xf numFmtId="0" fontId="56" fillId="2" borderId="2" xfId="0" applyFont="1" applyFill="1" applyBorder="1">
      <alignment vertical="center"/>
    </xf>
    <xf numFmtId="0" fontId="56" fillId="2" borderId="2" xfId="0" applyFont="1" applyFill="1" applyBorder="1" applyAlignment="1">
      <alignment horizontal="center" vertical="center" wrapText="1"/>
    </xf>
    <xf numFmtId="0" fontId="56" fillId="2" borderId="0" xfId="0" applyFont="1" applyFill="1">
      <alignment vertical="center"/>
    </xf>
    <xf numFmtId="38" fontId="35" fillId="2" borderId="2" xfId="2" applyFont="1" applyFill="1" applyBorder="1" applyAlignment="1">
      <alignment horizontal="right" vertical="center"/>
    </xf>
    <xf numFmtId="38" fontId="35" fillId="2" borderId="2" xfId="2" applyFont="1" applyFill="1" applyBorder="1" applyAlignment="1">
      <alignment horizontal="center" vertical="center"/>
    </xf>
    <xf numFmtId="0" fontId="56" fillId="2" borderId="12" xfId="0" applyFont="1" applyFill="1" applyBorder="1" applyAlignment="1">
      <alignment horizontal="center" vertical="center"/>
    </xf>
    <xf numFmtId="38" fontId="56" fillId="2" borderId="12" xfId="2" applyFont="1" applyFill="1" applyBorder="1" applyAlignment="1">
      <alignment horizontal="center" vertical="center"/>
    </xf>
    <xf numFmtId="38" fontId="35" fillId="2" borderId="12" xfId="2" applyFont="1" applyFill="1" applyBorder="1" applyAlignment="1">
      <alignment horizontal="center" vertical="center"/>
    </xf>
    <xf numFmtId="0" fontId="56" fillId="2" borderId="12" xfId="0" applyFont="1" applyFill="1" applyBorder="1" applyAlignment="1">
      <alignment horizontal="left" vertical="center"/>
    </xf>
    <xf numFmtId="0" fontId="56" fillId="2" borderId="31" xfId="0" applyFont="1" applyFill="1" applyBorder="1" applyAlignment="1">
      <alignment horizontal="center" vertical="center"/>
    </xf>
    <xf numFmtId="38" fontId="56" fillId="2" borderId="31" xfId="2" applyFont="1" applyFill="1" applyBorder="1" applyAlignment="1">
      <alignment horizontal="center" vertical="center"/>
    </xf>
    <xf numFmtId="38" fontId="35" fillId="2" borderId="31" xfId="2" applyFont="1" applyFill="1" applyBorder="1" applyAlignment="1">
      <alignment horizontal="center" vertical="center"/>
    </xf>
    <xf numFmtId="0" fontId="56" fillId="2" borderId="31" xfId="0" applyFont="1" applyFill="1" applyBorder="1" applyAlignment="1">
      <alignment horizontal="left" vertical="center"/>
    </xf>
    <xf numFmtId="0" fontId="59" fillId="2" borderId="0" xfId="0" applyFont="1" applyFill="1">
      <alignment vertical="center"/>
    </xf>
    <xf numFmtId="0" fontId="36" fillId="3" borderId="0" xfId="1" applyFill="1" applyAlignment="1" applyProtection="1">
      <alignment vertical="center"/>
    </xf>
    <xf numFmtId="0" fontId="14" fillId="3" borderId="1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 xfId="0" applyFont="1" applyFill="1" applyBorder="1" applyAlignment="1">
      <alignment horizontal="center" vertical="center"/>
    </xf>
    <xf numFmtId="0" fontId="14" fillId="7" borderId="5" xfId="0" applyFont="1" applyFill="1" applyBorder="1" applyAlignment="1">
      <alignment horizontal="center" vertical="center"/>
    </xf>
    <xf numFmtId="0" fontId="19" fillId="7" borderId="5" xfId="0" applyFont="1" applyFill="1" applyBorder="1" applyAlignment="1">
      <alignment horizontal="center" vertical="center"/>
    </xf>
    <xf numFmtId="0" fontId="23" fillId="7" borderId="5" xfId="0" applyFont="1" applyFill="1" applyBorder="1" applyAlignment="1">
      <alignment horizontal="center" vertical="center"/>
    </xf>
    <xf numFmtId="0" fontId="14" fillId="9" borderId="5" xfId="0" applyFont="1" applyFill="1" applyBorder="1" applyAlignment="1">
      <alignment horizontal="center" vertical="center"/>
    </xf>
    <xf numFmtId="0" fontId="20" fillId="7" borderId="5" xfId="0" applyFont="1" applyFill="1" applyBorder="1" applyAlignment="1">
      <alignment horizontal="center" vertical="center"/>
    </xf>
    <xf numFmtId="0" fontId="14" fillId="8" borderId="5" xfId="0" applyFont="1" applyFill="1" applyBorder="1" applyAlignment="1">
      <alignment horizontal="center" vertical="center"/>
    </xf>
    <xf numFmtId="0" fontId="36" fillId="3" borderId="0" xfId="1" applyFill="1" applyAlignment="1" applyProtection="1">
      <alignment horizontal="left" vertical="center"/>
    </xf>
    <xf numFmtId="179" fontId="19" fillId="4" borderId="2" xfId="2" applyNumberFormat="1" applyFont="1" applyFill="1" applyBorder="1" applyAlignment="1">
      <alignment horizontal="center" vertical="center"/>
    </xf>
    <xf numFmtId="179" fontId="23" fillId="4" borderId="2" xfId="2" applyNumberFormat="1" applyFont="1" applyFill="1" applyBorder="1" applyAlignment="1">
      <alignment horizontal="center" vertical="center"/>
    </xf>
    <xf numFmtId="178" fontId="14" fillId="4" borderId="2" xfId="0" applyNumberFormat="1" applyFont="1" applyFill="1" applyBorder="1" applyAlignment="1">
      <alignment horizontal="center" vertical="center"/>
    </xf>
    <xf numFmtId="0" fontId="16" fillId="3" borderId="0" xfId="0" applyFont="1" applyFill="1">
      <alignment vertical="center"/>
    </xf>
    <xf numFmtId="0" fontId="26" fillId="3" borderId="0" xfId="0" applyFont="1" applyFill="1">
      <alignment vertical="center"/>
    </xf>
    <xf numFmtId="0" fontId="10" fillId="3" borderId="0" xfId="0" applyFont="1" applyFill="1">
      <alignment vertical="center"/>
    </xf>
    <xf numFmtId="38" fontId="16" fillId="3" borderId="0" xfId="2" applyFont="1" applyFill="1" applyAlignment="1">
      <alignment vertical="center"/>
    </xf>
    <xf numFmtId="0" fontId="17" fillId="3" borderId="0" xfId="0" applyFont="1" applyFill="1">
      <alignment vertical="center"/>
    </xf>
    <xf numFmtId="0" fontId="22" fillId="3" borderId="0" xfId="0" applyFont="1" applyFill="1">
      <alignment vertical="center"/>
    </xf>
    <xf numFmtId="0" fontId="49" fillId="3" borderId="0" xfId="0" applyFont="1" applyFill="1">
      <alignment vertical="center"/>
    </xf>
    <xf numFmtId="0" fontId="60" fillId="3" borderId="0" xfId="0" applyFont="1" applyFill="1">
      <alignment vertical="center"/>
    </xf>
    <xf numFmtId="0" fontId="38" fillId="3" borderId="11" xfId="0" applyFont="1" applyFill="1" applyBorder="1" applyAlignment="1">
      <alignment horizontal="left" vertical="center"/>
    </xf>
    <xf numFmtId="0" fontId="25" fillId="3" borderId="24" xfId="0" applyFont="1" applyFill="1" applyBorder="1" applyAlignment="1">
      <alignment horizontal="center" vertical="center"/>
    </xf>
    <xf numFmtId="0" fontId="25" fillId="3" borderId="24" xfId="0" applyFont="1" applyFill="1" applyBorder="1" applyAlignment="1">
      <alignment horizontal="center" vertical="center" wrapText="1"/>
    </xf>
    <xf numFmtId="0" fontId="56" fillId="3" borderId="24" xfId="0" applyFont="1" applyFill="1" applyBorder="1" applyAlignment="1">
      <alignment horizontal="center" vertical="center"/>
    </xf>
    <xf numFmtId="181" fontId="25" fillId="3" borderId="24" xfId="2" applyNumberFormat="1" applyFont="1" applyFill="1" applyBorder="1" applyAlignment="1">
      <alignment horizontal="center" vertical="center"/>
    </xf>
    <xf numFmtId="180" fontId="25" fillId="3" borderId="24" xfId="0" applyNumberFormat="1" applyFont="1" applyFill="1" applyBorder="1" applyAlignment="1">
      <alignment horizontal="center" vertical="center"/>
    </xf>
    <xf numFmtId="0" fontId="25" fillId="3" borderId="24" xfId="0" applyFont="1" applyFill="1" applyBorder="1" applyAlignment="1">
      <alignment horizontal="left" vertical="center" wrapText="1"/>
    </xf>
    <xf numFmtId="0" fontId="8" fillId="3" borderId="24" xfId="0" applyFont="1" applyFill="1" applyBorder="1">
      <alignment vertical="center"/>
    </xf>
    <xf numFmtId="0" fontId="8" fillId="3" borderId="24" xfId="0" applyFont="1" applyFill="1" applyBorder="1" applyAlignment="1">
      <alignment horizontal="left" vertical="center"/>
    </xf>
    <xf numFmtId="0" fontId="8" fillId="3" borderId="24" xfId="0" applyFont="1" applyFill="1" applyBorder="1" applyAlignment="1">
      <alignment horizontal="left" vertical="center" wrapText="1"/>
    </xf>
    <xf numFmtId="0" fontId="56" fillId="3" borderId="0" xfId="0" applyFont="1" applyFill="1" applyAlignment="1">
      <alignment horizontal="right" vertical="center"/>
    </xf>
    <xf numFmtId="181" fontId="25" fillId="8" borderId="24" xfId="2" applyNumberFormat="1" applyFont="1" applyFill="1" applyBorder="1" applyAlignment="1">
      <alignment horizontal="center" vertical="center"/>
    </xf>
    <xf numFmtId="0" fontId="14" fillId="10" borderId="3" xfId="0" applyFont="1" applyFill="1" applyBorder="1" applyAlignment="1">
      <alignment horizontal="center" vertical="center"/>
    </xf>
    <xf numFmtId="0" fontId="61" fillId="3" borderId="0" xfId="0" applyFont="1" applyFill="1">
      <alignment vertical="center"/>
    </xf>
    <xf numFmtId="0" fontId="39" fillId="3" borderId="0" xfId="0" applyFont="1" applyFill="1" applyAlignment="1">
      <alignment horizontal="center" vertical="center"/>
    </xf>
    <xf numFmtId="182" fontId="25" fillId="3" borderId="24" xfId="2" applyNumberFormat="1" applyFont="1" applyFill="1" applyBorder="1" applyAlignment="1">
      <alignment horizontal="center" vertical="center"/>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54" fillId="3" borderId="0" xfId="0" applyFont="1" applyFill="1" applyAlignment="1">
      <alignment horizontal="right" vertical="center"/>
    </xf>
    <xf numFmtId="0" fontId="37" fillId="3" borderId="1" xfId="0" applyFont="1" applyFill="1" applyBorder="1">
      <alignment vertical="center"/>
    </xf>
    <xf numFmtId="0" fontId="10" fillId="3" borderId="0" xfId="0" applyFont="1" applyFill="1" applyAlignment="1">
      <alignment horizontal="center" vertical="center"/>
    </xf>
    <xf numFmtId="0" fontId="63" fillId="3" borderId="0" xfId="0" applyFont="1" applyFill="1">
      <alignment vertical="center"/>
    </xf>
    <xf numFmtId="0" fontId="62" fillId="3" borderId="0" xfId="0" applyFont="1" applyFill="1" applyAlignment="1">
      <alignment horizontal="center" vertical="center"/>
    </xf>
    <xf numFmtId="0" fontId="34" fillId="3" borderId="34" xfId="1" applyFont="1" applyFill="1" applyBorder="1" applyAlignment="1" applyProtection="1">
      <alignment vertical="center"/>
    </xf>
    <xf numFmtId="0" fontId="55" fillId="7" borderId="35" xfId="0" applyFont="1" applyFill="1" applyBorder="1" applyAlignment="1">
      <alignment horizontal="center" vertical="center"/>
    </xf>
    <xf numFmtId="0" fontId="34" fillId="3" borderId="36" xfId="1" applyFont="1" applyFill="1" applyBorder="1" applyAlignment="1" applyProtection="1">
      <alignment vertical="center" shrinkToFit="1"/>
    </xf>
    <xf numFmtId="0" fontId="36" fillId="3" borderId="38" xfId="1" applyFill="1" applyBorder="1" applyAlignment="1" applyProtection="1">
      <alignment vertical="center" wrapText="1"/>
    </xf>
    <xf numFmtId="0" fontId="34" fillId="3" borderId="37" xfId="0" applyFont="1" applyFill="1" applyBorder="1">
      <alignment vertical="center"/>
    </xf>
    <xf numFmtId="0" fontId="8" fillId="3" borderId="37" xfId="0" applyFont="1" applyFill="1" applyBorder="1" applyAlignment="1">
      <alignment horizontal="center" vertical="center"/>
    </xf>
    <xf numFmtId="0" fontId="34" fillId="3" borderId="36" xfId="0" applyFont="1" applyFill="1" applyBorder="1">
      <alignment vertical="center"/>
    </xf>
    <xf numFmtId="0" fontId="8" fillId="3" borderId="37" xfId="1" applyFont="1" applyFill="1" applyBorder="1" applyAlignment="1" applyProtection="1">
      <alignment horizontal="center" vertical="center"/>
    </xf>
    <xf numFmtId="0" fontId="8" fillId="3" borderId="38" xfId="1" applyFont="1" applyFill="1" applyBorder="1" applyAlignment="1" applyProtection="1">
      <alignment vertical="center"/>
    </xf>
    <xf numFmtId="0" fontId="8" fillId="3" borderId="37" xfId="0" applyFont="1" applyFill="1" applyBorder="1">
      <alignment vertical="center"/>
    </xf>
    <xf numFmtId="0" fontId="8" fillId="3" borderId="37" xfId="1" applyFont="1" applyFill="1" applyBorder="1" applyAlignment="1" applyProtection="1">
      <alignment vertical="center"/>
    </xf>
    <xf numFmtId="0" fontId="38" fillId="3" borderId="37" xfId="0" applyFont="1" applyFill="1" applyBorder="1">
      <alignment vertical="center"/>
    </xf>
    <xf numFmtId="0" fontId="38" fillId="3" borderId="34" xfId="0" applyFont="1" applyFill="1" applyBorder="1">
      <alignment vertical="center"/>
    </xf>
    <xf numFmtId="0" fontId="10" fillId="7" borderId="35" xfId="0" applyFont="1" applyFill="1" applyBorder="1" applyAlignment="1">
      <alignment horizontal="center" vertical="center"/>
    </xf>
    <xf numFmtId="0" fontId="8" fillId="3" borderId="38" xfId="0" applyFont="1" applyFill="1" applyBorder="1">
      <alignment vertical="center"/>
    </xf>
    <xf numFmtId="0" fontId="8" fillId="3" borderId="34" xfId="0" applyFont="1" applyFill="1" applyBorder="1">
      <alignment vertical="center"/>
    </xf>
    <xf numFmtId="0" fontId="8" fillId="3" borderId="0" xfId="0" applyFont="1" applyFill="1" applyAlignment="1"/>
    <xf numFmtId="0" fontId="65" fillId="3" borderId="0" xfId="0" applyFont="1" applyFill="1" applyAlignment="1">
      <alignment horizontal="center" vertical="center"/>
    </xf>
    <xf numFmtId="0" fontId="39" fillId="3" borderId="0" xfId="0" applyFont="1" applyFill="1" applyAlignment="1">
      <alignment horizontal="left" vertical="center"/>
    </xf>
    <xf numFmtId="0" fontId="8" fillId="3" borderId="0" xfId="0" applyFont="1" applyFill="1" applyAlignment="1">
      <alignment horizontal="center" vertical="center"/>
    </xf>
    <xf numFmtId="0" fontId="10" fillId="3" borderId="0" xfId="0" applyFont="1" applyFill="1" applyAlignment="1"/>
    <xf numFmtId="0" fontId="16" fillId="3" borderId="0" xfId="0" applyFont="1" applyFill="1" applyAlignment="1">
      <alignment horizontal="justify" vertical="center" wrapText="1"/>
    </xf>
    <xf numFmtId="0" fontId="16" fillId="3" borderId="0" xfId="0" applyFont="1" applyFill="1" applyAlignment="1">
      <alignment horizontal="center" vertical="center" wrapText="1"/>
    </xf>
    <xf numFmtId="9" fontId="16" fillId="3" borderId="0" xfId="0" applyNumberFormat="1" applyFont="1" applyFill="1" applyAlignment="1">
      <alignment horizontal="center" vertical="center" wrapText="1"/>
    </xf>
    <xf numFmtId="0" fontId="66" fillId="3" borderId="0" xfId="0" applyFont="1" applyFill="1" applyAlignment="1"/>
    <xf numFmtId="0" fontId="16" fillId="3" borderId="13" xfId="0" applyFont="1" applyFill="1" applyBorder="1" applyAlignment="1">
      <alignment horizontal="center" vertical="center" wrapText="1"/>
    </xf>
    <xf numFmtId="0" fontId="34" fillId="3" borderId="37" xfId="1" applyFont="1" applyFill="1" applyBorder="1" applyAlignment="1" applyProtection="1">
      <alignment vertical="center"/>
    </xf>
    <xf numFmtId="0" fontId="38" fillId="11" borderId="4" xfId="0" applyFont="1" applyFill="1" applyBorder="1" applyAlignment="1">
      <alignment horizontal="left" vertical="center"/>
    </xf>
    <xf numFmtId="0" fontId="25" fillId="3" borderId="0" xfId="0" applyFont="1" applyFill="1">
      <alignment vertical="center"/>
    </xf>
    <xf numFmtId="182" fontId="25" fillId="4" borderId="24" xfId="2" applyNumberFormat="1" applyFont="1" applyFill="1" applyBorder="1" applyAlignment="1">
      <alignment horizontal="center" vertical="center"/>
    </xf>
    <xf numFmtId="0" fontId="69" fillId="3" borderId="0" xfId="1" applyFont="1" applyFill="1" applyAlignment="1" applyProtection="1">
      <alignment vertical="center"/>
    </xf>
    <xf numFmtId="0" fontId="0" fillId="3" borderId="0" xfId="0" applyFill="1">
      <alignment vertical="center"/>
    </xf>
    <xf numFmtId="0" fontId="25" fillId="12" borderId="24" xfId="0" applyFont="1" applyFill="1" applyBorder="1" applyAlignment="1">
      <alignment horizontal="center" vertical="center"/>
    </xf>
    <xf numFmtId="0" fontId="25" fillId="12" borderId="24" xfId="0" applyFont="1" applyFill="1" applyBorder="1" applyAlignment="1">
      <alignment horizontal="center" vertical="center" wrapText="1"/>
    </xf>
    <xf numFmtId="180" fontId="25" fillId="12" borderId="24" xfId="0" applyNumberFormat="1" applyFont="1" applyFill="1" applyBorder="1" applyAlignment="1">
      <alignment horizontal="center" vertical="center"/>
    </xf>
    <xf numFmtId="38" fontId="70" fillId="7" borderId="2" xfId="2" applyFont="1" applyFill="1" applyBorder="1" applyAlignment="1">
      <alignment horizontal="center" vertical="center"/>
    </xf>
    <xf numFmtId="0" fontId="15" fillId="3" borderId="9" xfId="0" applyFont="1" applyFill="1" applyBorder="1" applyAlignment="1">
      <alignment horizontal="center" vertical="center" wrapText="1"/>
    </xf>
    <xf numFmtId="9" fontId="15" fillId="4" borderId="2" xfId="0" applyNumberFormat="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6" fillId="3" borderId="13" xfId="0" applyFont="1" applyFill="1" applyBorder="1" applyAlignment="1">
      <alignment horizontal="left" vertical="center" wrapText="1"/>
    </xf>
    <xf numFmtId="0" fontId="8" fillId="3" borderId="0" xfId="0" applyFont="1" applyFill="1" applyAlignment="1">
      <alignment horizontal="right" vertical="center" wrapText="1"/>
    </xf>
    <xf numFmtId="0" fontId="16" fillId="3" borderId="19"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4" xfId="0" applyFont="1" applyFill="1" applyBorder="1">
      <alignment vertical="center"/>
    </xf>
    <xf numFmtId="0" fontId="8" fillId="3" borderId="5" xfId="0" applyFont="1" applyFill="1" applyBorder="1">
      <alignment vertical="center"/>
    </xf>
    <xf numFmtId="183" fontId="35" fillId="3" borderId="8" xfId="0" applyNumberFormat="1" applyFont="1" applyFill="1" applyBorder="1" applyAlignment="1">
      <alignment horizontal="center" vertical="center" wrapText="1"/>
    </xf>
    <xf numFmtId="0" fontId="71" fillId="3" borderId="0" xfId="1" applyFont="1" applyFill="1" applyAlignment="1" applyProtection="1">
      <alignment horizontal="left" vertical="center"/>
    </xf>
    <xf numFmtId="0" fontId="25" fillId="11" borderId="24" xfId="0" applyFont="1" applyFill="1" applyBorder="1" applyAlignment="1">
      <alignment horizontal="center" vertical="center"/>
    </xf>
    <xf numFmtId="0" fontId="56" fillId="11" borderId="24" xfId="0" applyFont="1" applyFill="1" applyBorder="1" applyAlignment="1">
      <alignment horizontal="center" vertical="center"/>
    </xf>
    <xf numFmtId="181" fontId="25" fillId="11" borderId="24" xfId="2" applyNumberFormat="1" applyFont="1" applyFill="1" applyBorder="1" applyAlignment="1">
      <alignment horizontal="center" vertical="center"/>
    </xf>
    <xf numFmtId="0" fontId="47" fillId="3" borderId="4" xfId="0" applyFont="1" applyFill="1" applyBorder="1">
      <alignment vertical="center"/>
    </xf>
    <xf numFmtId="0" fontId="24" fillId="3" borderId="8" xfId="0" applyFont="1" applyFill="1" applyBorder="1" applyAlignment="1">
      <alignment horizontal="right" vertical="center" wrapText="1"/>
    </xf>
    <xf numFmtId="38" fontId="14" fillId="0" borderId="2" xfId="2" applyFont="1" applyFill="1" applyBorder="1" applyAlignment="1">
      <alignment horizontal="right" vertical="center"/>
    </xf>
    <xf numFmtId="177" fontId="14" fillId="0" borderId="2" xfId="0" applyNumberFormat="1" applyFont="1" applyBorder="1" applyAlignment="1">
      <alignment horizontal="right" vertical="center"/>
    </xf>
    <xf numFmtId="181" fontId="25" fillId="0" borderId="24" xfId="2" applyNumberFormat="1" applyFont="1" applyFill="1" applyBorder="1" applyAlignment="1">
      <alignment horizontal="center" vertical="center"/>
    </xf>
    <xf numFmtId="0" fontId="14" fillId="0" borderId="2" xfId="0" applyFont="1" applyBorder="1" applyAlignment="1">
      <alignment horizontal="center" vertical="center"/>
    </xf>
    <xf numFmtId="182" fontId="25" fillId="0" borderId="24" xfId="2" applyNumberFormat="1" applyFont="1" applyFill="1" applyBorder="1" applyAlignment="1">
      <alignment horizontal="center" vertical="center"/>
    </xf>
    <xf numFmtId="0" fontId="72" fillId="3" borderId="0" xfId="0" applyFont="1" applyFill="1">
      <alignment vertical="center"/>
    </xf>
    <xf numFmtId="0" fontId="30" fillId="11" borderId="4" xfId="0" applyFont="1" applyFill="1" applyBorder="1">
      <alignment vertical="center"/>
    </xf>
    <xf numFmtId="0" fontId="8" fillId="11" borderId="4" xfId="0" applyFont="1" applyFill="1" applyBorder="1">
      <alignment vertical="center"/>
    </xf>
    <xf numFmtId="0" fontId="49" fillId="0" borderId="5" xfId="0" applyFont="1" applyBorder="1">
      <alignment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183" fontId="35" fillId="0" borderId="2" xfId="0" applyNumberFormat="1" applyFont="1" applyBorder="1" applyAlignment="1">
      <alignment horizontal="center" vertical="center" wrapText="1"/>
    </xf>
    <xf numFmtId="0" fontId="24" fillId="0" borderId="18" xfId="0" applyFont="1" applyBorder="1" applyAlignment="1">
      <alignment horizontal="center" vertical="center"/>
    </xf>
    <xf numFmtId="0" fontId="37" fillId="0" borderId="5" xfId="0" applyFont="1" applyBorder="1">
      <alignment vertical="center"/>
    </xf>
    <xf numFmtId="0" fontId="14" fillId="0" borderId="7" xfId="0" applyFont="1" applyBorder="1" applyAlignment="1">
      <alignment horizontal="center" vertical="center"/>
    </xf>
    <xf numFmtId="0" fontId="8" fillId="0" borderId="4" xfId="0" applyFont="1" applyBorder="1">
      <alignment vertical="center"/>
    </xf>
    <xf numFmtId="0" fontId="38" fillId="0" borderId="5" xfId="0" applyFont="1" applyBorder="1">
      <alignment vertical="center"/>
    </xf>
    <xf numFmtId="0" fontId="24" fillId="0" borderId="8" xfId="0" applyFont="1" applyBorder="1" applyAlignment="1">
      <alignment horizontal="right" vertical="center" wrapText="1"/>
    </xf>
    <xf numFmtId="0" fontId="24" fillId="0" borderId="6" xfId="0" applyFont="1" applyBorder="1" applyAlignment="1">
      <alignment horizontal="center" vertical="center"/>
    </xf>
    <xf numFmtId="0" fontId="38" fillId="0" borderId="11" xfId="0" applyFont="1" applyBorder="1" applyAlignment="1">
      <alignment horizontal="left" vertical="center"/>
    </xf>
    <xf numFmtId="0" fontId="38" fillId="0" borderId="2" xfId="0" applyFont="1" applyBorder="1">
      <alignment vertical="center"/>
    </xf>
    <xf numFmtId="0" fontId="38" fillId="0" borderId="4" xfId="0" applyFont="1" applyBorder="1">
      <alignment vertical="center"/>
    </xf>
    <xf numFmtId="0" fontId="38" fillId="0" borderId="18" xfId="0" applyFont="1" applyBorder="1">
      <alignment vertical="center"/>
    </xf>
    <xf numFmtId="0" fontId="38" fillId="7" borderId="4" xfId="0" applyFont="1" applyFill="1" applyBorder="1">
      <alignment vertical="center"/>
    </xf>
    <xf numFmtId="0" fontId="38" fillId="7" borderId="5" xfId="0" applyFont="1" applyFill="1" applyBorder="1">
      <alignment vertical="center"/>
    </xf>
    <xf numFmtId="0" fontId="38" fillId="7" borderId="18" xfId="0" applyFont="1" applyFill="1" applyBorder="1">
      <alignment vertical="center"/>
    </xf>
    <xf numFmtId="0" fontId="38" fillId="7" borderId="2" xfId="0" applyFont="1" applyFill="1" applyBorder="1" applyAlignment="1">
      <alignment horizontal="center"/>
    </xf>
    <xf numFmtId="0" fontId="8" fillId="3" borderId="0" xfId="0" applyFont="1" applyFill="1" applyAlignment="1">
      <alignment horizontal="left" vertical="center"/>
    </xf>
    <xf numFmtId="0" fontId="38" fillId="0" borderId="9" xfId="0" applyFont="1" applyBorder="1" applyAlignment="1">
      <alignment horizontal="center" vertical="center"/>
    </xf>
    <xf numFmtId="186" fontId="46" fillId="0" borderId="12" xfId="0" applyNumberFormat="1" applyFont="1" applyBorder="1" applyAlignment="1">
      <alignment horizontal="center" vertical="center" shrinkToFit="1"/>
    </xf>
    <xf numFmtId="185" fontId="46" fillId="4" borderId="2" xfId="0" applyNumberFormat="1" applyFont="1" applyFill="1" applyBorder="1">
      <alignment vertical="center"/>
    </xf>
    <xf numFmtId="185" fontId="46" fillId="0" borderId="2" xfId="0" applyNumberFormat="1" applyFont="1" applyBorder="1">
      <alignment vertical="center"/>
    </xf>
    <xf numFmtId="185" fontId="38" fillId="3" borderId="2" xfId="0" applyNumberFormat="1" applyFont="1" applyFill="1" applyBorder="1">
      <alignment vertical="center"/>
    </xf>
    <xf numFmtId="0" fontId="8" fillId="0" borderId="0" xfId="0" applyFont="1" applyAlignment="1">
      <alignment horizontal="center" vertical="center"/>
    </xf>
    <xf numFmtId="0" fontId="38" fillId="13" borderId="0" xfId="0" applyFont="1" applyFill="1">
      <alignment vertical="center"/>
    </xf>
    <xf numFmtId="0" fontId="38" fillId="13" borderId="0" xfId="0" applyFont="1" applyFill="1" applyAlignment="1">
      <alignment vertical="center" shrinkToFit="1"/>
    </xf>
    <xf numFmtId="0" fontId="38" fillId="13" borderId="0" xfId="0" applyFont="1" applyFill="1" applyAlignment="1">
      <alignment horizontal="center" vertical="center" shrinkToFit="1"/>
    </xf>
    <xf numFmtId="38" fontId="38" fillId="13" borderId="0" xfId="0" applyNumberFormat="1" applyFont="1" applyFill="1" applyAlignment="1">
      <alignment vertical="center" shrinkToFit="1"/>
    </xf>
    <xf numFmtId="0" fontId="38" fillId="13" borderId="2" xfId="0" applyFont="1" applyFill="1" applyBorder="1" applyAlignment="1">
      <alignment horizontal="center" vertical="center" shrinkToFit="1"/>
    </xf>
    <xf numFmtId="38" fontId="38" fillId="13" borderId="2" xfId="0" applyNumberFormat="1" applyFont="1" applyFill="1" applyBorder="1" applyAlignment="1">
      <alignment horizontal="center" vertical="center" shrinkToFit="1"/>
    </xf>
    <xf numFmtId="185" fontId="38" fillId="13" borderId="0" xfId="0" applyNumberFormat="1" applyFont="1" applyFill="1" applyAlignment="1">
      <alignment vertical="center" shrinkToFit="1"/>
    </xf>
    <xf numFmtId="0" fontId="38" fillId="13" borderId="0" xfId="0" applyFont="1" applyFill="1" applyAlignment="1">
      <alignment vertical="center" wrapText="1" shrinkToFit="1"/>
    </xf>
    <xf numFmtId="0" fontId="54" fillId="13" borderId="0" xfId="0" applyFont="1" applyFill="1" applyAlignment="1">
      <alignment vertical="center" wrapText="1" shrinkToFit="1"/>
    </xf>
    <xf numFmtId="0" fontId="57" fillId="3" borderId="16" xfId="0" applyFont="1" applyFill="1" applyBorder="1" applyAlignment="1">
      <alignment horizontal="center" vertical="center" wrapText="1"/>
    </xf>
    <xf numFmtId="0" fontId="38" fillId="3" borderId="0" xfId="0" applyFont="1" applyFill="1" applyAlignment="1">
      <alignment horizontal="centerContinuous" vertical="center"/>
    </xf>
    <xf numFmtId="186" fontId="46" fillId="3" borderId="16" xfId="0" applyNumberFormat="1" applyFont="1" applyFill="1" applyBorder="1" applyAlignment="1">
      <alignment vertical="center" shrinkToFit="1"/>
    </xf>
    <xf numFmtId="9" fontId="38" fillId="3" borderId="0" xfId="0" applyNumberFormat="1" applyFont="1" applyFill="1">
      <alignment vertical="center"/>
    </xf>
    <xf numFmtId="186" fontId="46" fillId="3" borderId="16" xfId="0" applyNumberFormat="1" applyFont="1" applyFill="1" applyBorder="1">
      <alignment vertical="center"/>
    </xf>
    <xf numFmtId="186" fontId="38" fillId="3" borderId="0" xfId="0" applyNumberFormat="1" applyFont="1" applyFill="1">
      <alignment vertical="center"/>
    </xf>
    <xf numFmtId="186" fontId="46" fillId="3" borderId="0" xfId="0" applyNumberFormat="1" applyFont="1" applyFill="1" applyAlignment="1">
      <alignment vertical="center" shrinkToFit="1"/>
    </xf>
    <xf numFmtId="184" fontId="38" fillId="3" borderId="0" xfId="0" applyNumberFormat="1" applyFont="1" applyFill="1">
      <alignment vertical="center"/>
    </xf>
    <xf numFmtId="0" fontId="10" fillId="3" borderId="0" xfId="0" applyFont="1" applyFill="1" applyAlignment="1">
      <alignment horizontal="center" vertical="center"/>
    </xf>
    <xf numFmtId="0" fontId="9" fillId="3" borderId="0" xfId="0" applyFont="1" applyFill="1" applyAlignment="1">
      <alignment horizontal="center" vertical="center"/>
    </xf>
    <xf numFmtId="0" fontId="33" fillId="3" borderId="0" xfId="0" applyFont="1" applyFill="1" applyAlignment="1">
      <alignment horizontal="center" vertical="center"/>
    </xf>
    <xf numFmtId="0" fontId="49" fillId="3" borderId="37" xfId="0" applyFont="1" applyFill="1" applyBorder="1" applyAlignment="1">
      <alignment horizontal="left" vertical="top" wrapText="1"/>
    </xf>
    <xf numFmtId="0" fontId="8" fillId="3" borderId="36" xfId="0" applyFont="1" applyFill="1" applyBorder="1" applyAlignment="1">
      <alignment horizontal="center" vertical="center"/>
    </xf>
    <xf numFmtId="0" fontId="8" fillId="3" borderId="38" xfId="0" applyFont="1" applyFill="1" applyBorder="1" applyAlignment="1">
      <alignment horizontal="center" vertical="center"/>
    </xf>
    <xf numFmtId="0" fontId="53" fillId="3" borderId="25" xfId="0" applyFont="1" applyFill="1" applyBorder="1" applyAlignment="1">
      <alignment horizontal="center" vertical="center"/>
    </xf>
    <xf numFmtId="0" fontId="53" fillId="3" borderId="26" xfId="0" applyFont="1" applyFill="1" applyBorder="1" applyAlignment="1">
      <alignment horizontal="center" vertical="center"/>
    </xf>
    <xf numFmtId="0" fontId="53" fillId="3" borderId="27" xfId="0" applyFont="1" applyFill="1" applyBorder="1" applyAlignment="1">
      <alignment horizontal="center" vertical="center"/>
    </xf>
    <xf numFmtId="0" fontId="53" fillId="3" borderId="28" xfId="0" applyFont="1" applyFill="1" applyBorder="1" applyAlignment="1">
      <alignment horizontal="center" vertical="center"/>
    </xf>
    <xf numFmtId="0" fontId="38" fillId="3" borderId="19" xfId="0" applyFont="1" applyFill="1" applyBorder="1" applyAlignment="1">
      <alignment horizontal="center" vertical="center" textRotation="255"/>
    </xf>
    <xf numFmtId="0" fontId="38" fillId="3" borderId="20" xfId="0" applyFont="1" applyFill="1" applyBorder="1" applyAlignment="1">
      <alignment horizontal="center" vertical="center" textRotation="255"/>
    </xf>
    <xf numFmtId="0" fontId="38" fillId="3" borderId="12" xfId="0" applyFont="1" applyFill="1" applyBorder="1" applyAlignment="1">
      <alignment horizontal="center" vertical="center" textRotation="255"/>
    </xf>
    <xf numFmtId="0" fontId="38" fillId="3" borderId="2" xfId="0" applyFont="1" applyFill="1" applyBorder="1">
      <alignment vertical="center"/>
    </xf>
    <xf numFmtId="0" fontId="36" fillId="3" borderId="2" xfId="1" applyFill="1" applyBorder="1" applyAlignment="1" applyProtection="1">
      <alignment vertical="center"/>
    </xf>
    <xf numFmtId="0" fontId="39" fillId="3" borderId="0" xfId="0" applyFont="1" applyFill="1" applyAlignment="1">
      <alignment horizontal="center" vertical="center"/>
    </xf>
    <xf numFmtId="0" fontId="39" fillId="3" borderId="17" xfId="0" applyFont="1" applyFill="1" applyBorder="1" applyAlignment="1">
      <alignment horizontal="center" vertical="center"/>
    </xf>
    <xf numFmtId="0" fontId="49" fillId="3" borderId="0" xfId="0" applyFont="1" applyFill="1" applyAlignment="1">
      <alignment horizontal="center" vertical="center"/>
    </xf>
    <xf numFmtId="0" fontId="14" fillId="3" borderId="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38" fillId="3" borderId="4" xfId="0" applyFont="1" applyFill="1" applyBorder="1">
      <alignment vertical="center"/>
    </xf>
    <xf numFmtId="0" fontId="38" fillId="3" borderId="4" xfId="0" applyFont="1" applyFill="1" applyBorder="1" applyAlignment="1">
      <alignment horizontal="center" vertical="center"/>
    </xf>
    <xf numFmtId="0" fontId="38" fillId="3" borderId="11" xfId="0" applyFont="1" applyFill="1" applyBorder="1" applyAlignment="1">
      <alignment horizontal="center" vertical="center"/>
    </xf>
    <xf numFmtId="0" fontId="24" fillId="8" borderId="32" xfId="0" applyFont="1" applyFill="1" applyBorder="1" applyAlignment="1">
      <alignment horizontal="left" vertical="center" wrapText="1"/>
    </xf>
    <xf numFmtId="0" fontId="24" fillId="8" borderId="33" xfId="0" applyFont="1" applyFill="1" applyBorder="1" applyAlignment="1">
      <alignment horizontal="left" vertical="center" wrapText="1"/>
    </xf>
    <xf numFmtId="0" fontId="8" fillId="3" borderId="29" xfId="0" applyFont="1" applyFill="1" applyBorder="1" applyAlignment="1">
      <alignment horizontal="left" vertical="center"/>
    </xf>
    <xf numFmtId="0" fontId="8" fillId="3" borderId="30" xfId="0" applyFont="1" applyFill="1" applyBorder="1" applyAlignment="1">
      <alignment horizontal="left" vertical="center"/>
    </xf>
    <xf numFmtId="0" fontId="38" fillId="3" borderId="4" xfId="0" applyFont="1" applyFill="1" applyBorder="1" applyAlignment="1">
      <alignment horizontal="left" vertical="center"/>
    </xf>
    <xf numFmtId="0" fontId="38" fillId="3" borderId="11" xfId="0" applyFont="1" applyFill="1" applyBorder="1" applyAlignment="1">
      <alignment horizontal="left" vertical="center"/>
    </xf>
    <xf numFmtId="0" fontId="38" fillId="3" borderId="12" xfId="0" applyFont="1" applyFill="1" applyBorder="1" applyAlignment="1">
      <alignment horizontal="left" vertical="center" wrapText="1"/>
    </xf>
    <xf numFmtId="0" fontId="38" fillId="3" borderId="2" xfId="0" applyFont="1" applyFill="1" applyBorder="1" applyAlignment="1">
      <alignment horizontal="left" vertical="center"/>
    </xf>
    <xf numFmtId="0" fontId="47" fillId="3" borderId="2" xfId="0" applyFont="1" applyFill="1" applyBorder="1" applyAlignment="1">
      <alignment horizontal="left" vertical="center" wrapText="1"/>
    </xf>
    <xf numFmtId="0" fontId="47" fillId="3" borderId="2" xfId="0" applyFont="1" applyFill="1" applyBorder="1" applyAlignment="1">
      <alignment horizontal="left" vertical="center"/>
    </xf>
    <xf numFmtId="0" fontId="37" fillId="7" borderId="13" xfId="0" applyFont="1" applyFill="1" applyBorder="1" applyAlignment="1">
      <alignment horizontal="left" vertical="center"/>
    </xf>
    <xf numFmtId="0" fontId="37" fillId="7" borderId="22" xfId="0" applyFont="1" applyFill="1" applyBorder="1" applyAlignment="1">
      <alignment horizontal="left" vertical="center"/>
    </xf>
    <xf numFmtId="0" fontId="8" fillId="0" borderId="4" xfId="0" applyFont="1" applyBorder="1" applyAlignment="1">
      <alignment horizontal="left" vertical="center"/>
    </xf>
    <xf numFmtId="0" fontId="8" fillId="0" borderId="11" xfId="0" applyFont="1" applyBorder="1" applyAlignment="1">
      <alignment horizontal="left" vertical="center"/>
    </xf>
    <xf numFmtId="0" fontId="38" fillId="3" borderId="9" xfId="0" applyFont="1" applyFill="1" applyBorder="1" applyAlignment="1">
      <alignment horizontal="left" vertical="center"/>
    </xf>
    <xf numFmtId="0" fontId="38" fillId="3" borderId="23" xfId="0" applyFont="1" applyFill="1" applyBorder="1" applyAlignment="1">
      <alignment horizontal="left" vertical="center"/>
    </xf>
    <xf numFmtId="0" fontId="8" fillId="3" borderId="24" xfId="0" applyFont="1" applyFill="1" applyBorder="1" applyAlignment="1">
      <alignment horizontal="left"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4" xfId="0" applyFont="1" applyFill="1" applyBorder="1">
      <alignment vertical="center"/>
    </xf>
    <xf numFmtId="0" fontId="37" fillId="7" borderId="0" xfId="0" applyFont="1" applyFill="1" applyAlignment="1">
      <alignment horizontal="right" vertical="center" textRotation="255" shrinkToFit="1"/>
    </xf>
    <xf numFmtId="0" fontId="37" fillId="7" borderId="17" xfId="0" applyFont="1" applyFill="1" applyBorder="1" applyAlignment="1">
      <alignment horizontal="right" vertical="center" textRotation="255" shrinkToFit="1"/>
    </xf>
    <xf numFmtId="0" fontId="17" fillId="7" borderId="12" xfId="0" applyFont="1" applyFill="1" applyBorder="1" applyAlignment="1">
      <alignment horizontal="center" vertical="center"/>
    </xf>
    <xf numFmtId="0" fontId="17" fillId="7" borderId="2" xfId="0" applyFont="1" applyFill="1" applyBorder="1" applyAlignment="1">
      <alignment horizontal="center" vertical="center"/>
    </xf>
    <xf numFmtId="0" fontId="38" fillId="7" borderId="13" xfId="0" applyFont="1" applyFill="1" applyBorder="1" applyAlignment="1">
      <alignment horizontal="left" vertical="center"/>
    </xf>
    <xf numFmtId="0" fontId="38" fillId="7" borderId="22" xfId="0" applyFont="1" applyFill="1" applyBorder="1" applyAlignment="1">
      <alignment horizontal="left" vertical="center"/>
    </xf>
    <xf numFmtId="0" fontId="38" fillId="9" borderId="13" xfId="0" applyFont="1" applyFill="1" applyBorder="1" applyAlignment="1">
      <alignment horizontal="left" vertical="center"/>
    </xf>
    <xf numFmtId="0" fontId="38" fillId="9" borderId="22" xfId="0" applyFont="1" applyFill="1" applyBorder="1" applyAlignment="1">
      <alignment horizontal="left" vertical="center"/>
    </xf>
    <xf numFmtId="0" fontId="17" fillId="3" borderId="12" xfId="0" applyFont="1" applyFill="1" applyBorder="1" applyAlignment="1">
      <alignment horizontal="center" vertical="center"/>
    </xf>
    <xf numFmtId="0" fontId="17" fillId="3" borderId="2" xfId="0" applyFont="1" applyFill="1" applyBorder="1" applyAlignment="1">
      <alignment horizontal="center" vertical="center"/>
    </xf>
    <xf numFmtId="0" fontId="8" fillId="11" borderId="29" xfId="0" applyFont="1" applyFill="1" applyBorder="1" applyAlignment="1">
      <alignment horizontal="left" vertical="center"/>
    </xf>
    <xf numFmtId="0" fontId="8" fillId="11" borderId="30" xfId="0" applyFont="1" applyFill="1" applyBorder="1" applyAlignment="1">
      <alignment horizontal="left" vertical="center"/>
    </xf>
    <xf numFmtId="0" fontId="8" fillId="4" borderId="13"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21" xfId="0" applyBorder="1" applyAlignment="1">
      <alignment vertical="top" wrapText="1"/>
    </xf>
    <xf numFmtId="0" fontId="58" fillId="3" borderId="0" xfId="0" applyFont="1" applyFill="1" applyAlignment="1">
      <alignment horizontal="left" vertical="center" wrapText="1"/>
    </xf>
    <xf numFmtId="0" fontId="8" fillId="3" borderId="24" xfId="0" applyFont="1" applyFill="1" applyBorder="1" applyAlignment="1">
      <alignment horizontal="center" vertical="center"/>
    </xf>
    <xf numFmtId="0" fontId="8" fillId="3" borderId="24" xfId="0" applyFont="1" applyFill="1" applyBorder="1" applyAlignment="1">
      <alignment horizontal="left" vertical="center" wrapText="1"/>
    </xf>
    <xf numFmtId="0" fontId="38" fillId="7" borderId="2" xfId="0" applyFont="1" applyFill="1" applyBorder="1" applyAlignment="1">
      <alignment horizontal="left" vertical="center"/>
    </xf>
    <xf numFmtId="0" fontId="38" fillId="3" borderId="2" xfId="0" applyFont="1" applyFill="1" applyBorder="1" applyAlignment="1">
      <alignment horizontal="left" vertical="center" wrapText="1"/>
    </xf>
    <xf numFmtId="0" fontId="24" fillId="7" borderId="32" xfId="0" applyFont="1" applyFill="1" applyBorder="1" applyAlignment="1">
      <alignment horizontal="left" vertical="center" wrapText="1"/>
    </xf>
    <xf numFmtId="0" fontId="24" fillId="7" borderId="33" xfId="0" applyFont="1" applyFill="1" applyBorder="1" applyAlignment="1">
      <alignment horizontal="left" vertical="center" wrapText="1"/>
    </xf>
    <xf numFmtId="0" fontId="24" fillId="7" borderId="8" xfId="0" applyFont="1" applyFill="1" applyBorder="1" applyAlignment="1">
      <alignment horizontal="left" vertical="center" wrapText="1"/>
    </xf>
    <xf numFmtId="0" fontId="38" fillId="3" borderId="13" xfId="0" applyFont="1" applyFill="1" applyBorder="1" applyAlignment="1">
      <alignment horizontal="left" vertical="center"/>
    </xf>
    <xf numFmtId="0" fontId="38" fillId="3" borderId="22" xfId="0" applyFont="1" applyFill="1" applyBorder="1" applyAlignment="1">
      <alignment horizontal="left" vertical="center"/>
    </xf>
    <xf numFmtId="0" fontId="38" fillId="6" borderId="2" xfId="0" applyFont="1" applyFill="1" applyBorder="1" applyAlignment="1">
      <alignment horizontal="center" vertical="center"/>
    </xf>
    <xf numFmtId="0" fontId="38" fillId="3" borderId="2" xfId="0" applyFont="1" applyFill="1" applyBorder="1" applyAlignment="1">
      <alignment vertical="center" wrapText="1"/>
    </xf>
    <xf numFmtId="0" fontId="14" fillId="3" borderId="2" xfId="0" applyFont="1" applyFill="1" applyBorder="1" applyAlignment="1">
      <alignment horizontal="center" vertical="center" wrapText="1"/>
    </xf>
    <xf numFmtId="0" fontId="47" fillId="6" borderId="2" xfId="0" applyFont="1" applyFill="1" applyBorder="1" applyAlignment="1">
      <alignment horizontal="center" vertical="center" wrapText="1"/>
    </xf>
    <xf numFmtId="0" fontId="47" fillId="6" borderId="2" xfId="0" applyFont="1" applyFill="1" applyBorder="1" applyAlignment="1">
      <alignment horizontal="center" vertical="center"/>
    </xf>
    <xf numFmtId="0" fontId="38" fillId="3" borderId="2"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9" fillId="3" borderId="0" xfId="0" applyFont="1" applyFill="1" applyAlignment="1">
      <alignment horizontal="left" vertical="center"/>
    </xf>
    <xf numFmtId="0" fontId="16" fillId="3" borderId="19"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2" borderId="16" xfId="0" applyFont="1" applyFill="1" applyBorder="1" applyAlignment="1">
      <alignment horizontal="left" vertical="top"/>
    </xf>
    <xf numFmtId="0" fontId="8" fillId="2" borderId="0" xfId="0" applyFont="1" applyFill="1" applyAlignment="1">
      <alignment horizontal="left" vertical="top"/>
    </xf>
    <xf numFmtId="0" fontId="8" fillId="2" borderId="17" xfId="0" applyFont="1" applyFill="1" applyBorder="1" applyAlignment="1">
      <alignment horizontal="left" vertical="top"/>
    </xf>
    <xf numFmtId="0" fontId="8" fillId="2" borderId="9" xfId="0" applyFont="1" applyFill="1" applyBorder="1" applyAlignment="1">
      <alignment horizontal="left" vertical="top"/>
    </xf>
    <xf numFmtId="0" fontId="8" fillId="2" borderId="1" xfId="0" applyFont="1" applyFill="1" applyBorder="1" applyAlignment="1">
      <alignment horizontal="left" vertical="top"/>
    </xf>
    <xf numFmtId="0" fontId="8" fillId="2" borderId="21" xfId="0" applyFont="1" applyFill="1" applyBorder="1" applyAlignment="1">
      <alignment horizontal="left" vertical="top"/>
    </xf>
    <xf numFmtId="0" fontId="8" fillId="2" borderId="13" xfId="0" applyFont="1" applyFill="1" applyBorder="1" applyAlignment="1">
      <alignment horizontal="left" vertical="top"/>
    </xf>
    <xf numFmtId="0" fontId="8" fillId="2" borderId="14" xfId="0" applyFont="1" applyFill="1" applyBorder="1" applyAlignment="1">
      <alignment horizontal="left" vertical="top"/>
    </xf>
    <xf numFmtId="0" fontId="8" fillId="2" borderId="15" xfId="0" applyFont="1" applyFill="1" applyBorder="1" applyAlignment="1">
      <alignment horizontal="left" vertical="top"/>
    </xf>
    <xf numFmtId="0" fontId="25" fillId="2" borderId="2" xfId="0" applyFont="1" applyFill="1" applyBorder="1" applyAlignment="1">
      <alignment horizontal="center" vertical="center"/>
    </xf>
    <xf numFmtId="0" fontId="30" fillId="2" borderId="0" xfId="0" applyFont="1" applyFill="1" applyAlignment="1">
      <alignment horizontal="left" vertical="center"/>
    </xf>
    <xf numFmtId="0" fontId="10" fillId="2" borderId="0" xfId="0" applyFont="1" applyFill="1" applyAlignment="1">
      <alignment horizontal="left" vertical="center"/>
    </xf>
    <xf numFmtId="0" fontId="8" fillId="2" borderId="0" xfId="0" applyFont="1" applyFill="1" applyAlignment="1">
      <alignment horizontal="left" vertical="center" wrapText="1"/>
    </xf>
    <xf numFmtId="0" fontId="25" fillId="2" borderId="2" xfId="0" applyFont="1" applyFill="1" applyBorder="1" applyAlignment="1">
      <alignment horizontal="center" vertical="center" wrapText="1"/>
    </xf>
    <xf numFmtId="6" fontId="25" fillId="2" borderId="4" xfId="3" applyFont="1" applyFill="1" applyBorder="1" applyAlignment="1">
      <alignment horizontal="center" vertical="center" wrapText="1"/>
    </xf>
    <xf numFmtId="6" fontId="25" fillId="2" borderId="5" xfId="3" applyFont="1" applyFill="1" applyBorder="1" applyAlignment="1">
      <alignment horizontal="center" vertical="center" wrapText="1"/>
    </xf>
    <xf numFmtId="6" fontId="25" fillId="2" borderId="18" xfId="3" applyFont="1" applyFill="1" applyBorder="1" applyAlignment="1">
      <alignment horizontal="center" vertical="center" wrapText="1"/>
    </xf>
    <xf numFmtId="0" fontId="38" fillId="6" borderId="2" xfId="0" applyFont="1" applyFill="1" applyBorder="1" applyAlignment="1">
      <alignment horizontal="center" vertical="center" wrapText="1"/>
    </xf>
    <xf numFmtId="177" fontId="38" fillId="3" borderId="2" xfId="0" applyNumberFormat="1" applyFont="1" applyFill="1" applyBorder="1">
      <alignment vertical="center"/>
    </xf>
    <xf numFmtId="0" fontId="47" fillId="3" borderId="4" xfId="0" applyFont="1" applyFill="1" applyBorder="1" applyAlignment="1">
      <alignment horizontal="center" vertical="center"/>
    </xf>
    <xf numFmtId="0" fontId="47" fillId="3" borderId="18" xfId="0" applyFont="1" applyFill="1" applyBorder="1" applyAlignment="1">
      <alignment horizontal="center" vertical="center"/>
    </xf>
    <xf numFmtId="176" fontId="35" fillId="3" borderId="4" xfId="0" applyNumberFormat="1" applyFont="1" applyFill="1" applyBorder="1" applyAlignment="1">
      <alignment horizontal="left" vertical="center" shrinkToFit="1"/>
    </xf>
    <xf numFmtId="176" fontId="35" fillId="3" borderId="5" xfId="0" applyNumberFormat="1" applyFont="1" applyFill="1" applyBorder="1" applyAlignment="1">
      <alignment horizontal="left" vertical="center" shrinkToFit="1"/>
    </xf>
    <xf numFmtId="176" fontId="35" fillId="3" borderId="18" xfId="0" applyNumberFormat="1" applyFont="1" applyFill="1" applyBorder="1" applyAlignment="1">
      <alignment horizontal="left" vertical="center" shrinkToFit="1"/>
    </xf>
    <xf numFmtId="0" fontId="38" fillId="3" borderId="13" xfId="0" applyFont="1" applyFill="1" applyBorder="1" applyAlignment="1">
      <alignment vertical="center" wrapText="1"/>
    </xf>
    <xf numFmtId="0" fontId="38" fillId="3" borderId="14" xfId="0" applyFont="1" applyFill="1" applyBorder="1" applyAlignment="1">
      <alignment vertical="center" wrapText="1"/>
    </xf>
    <xf numFmtId="0" fontId="38" fillId="3" borderId="15" xfId="0" applyFont="1" applyFill="1" applyBorder="1" applyAlignment="1">
      <alignment vertical="center" wrapText="1"/>
    </xf>
    <xf numFmtId="0" fontId="38" fillId="3" borderId="16" xfId="0" applyFont="1" applyFill="1" applyBorder="1" applyAlignment="1">
      <alignment vertical="center" wrapText="1"/>
    </xf>
    <xf numFmtId="0" fontId="38" fillId="3" borderId="0" xfId="0" applyFont="1" applyFill="1" applyAlignment="1">
      <alignment vertical="center" wrapText="1"/>
    </xf>
    <xf numFmtId="0" fontId="38" fillId="3" borderId="17" xfId="0" applyFont="1" applyFill="1" applyBorder="1" applyAlignment="1">
      <alignment vertical="center" wrapText="1"/>
    </xf>
    <xf numFmtId="0" fontId="38" fillId="3" borderId="9" xfId="0" applyFont="1" applyFill="1" applyBorder="1" applyAlignment="1">
      <alignment vertical="center" wrapText="1"/>
    </xf>
    <xf numFmtId="0" fontId="38" fillId="3" borderId="1" xfId="0" applyFont="1" applyFill="1" applyBorder="1" applyAlignment="1">
      <alignment vertical="center" wrapText="1"/>
    </xf>
    <xf numFmtId="0" fontId="38" fillId="3" borderId="21" xfId="0" applyFont="1" applyFill="1" applyBorder="1" applyAlignment="1">
      <alignment vertical="center" wrapText="1"/>
    </xf>
    <xf numFmtId="0" fontId="47" fillId="6" borderId="4" xfId="0" applyFont="1" applyFill="1" applyBorder="1" applyAlignment="1">
      <alignment horizontal="center" vertical="center"/>
    </xf>
    <xf numFmtId="0" fontId="47" fillId="6" borderId="18" xfId="0" applyFont="1" applyFill="1" applyBorder="1" applyAlignment="1">
      <alignment horizontal="center" vertical="center"/>
    </xf>
    <xf numFmtId="176" fontId="47" fillId="6" borderId="2" xfId="0" applyNumberFormat="1" applyFont="1" applyFill="1" applyBorder="1" applyAlignment="1">
      <alignment horizontal="center" vertical="center"/>
    </xf>
    <xf numFmtId="176" fontId="56" fillId="3" borderId="4" xfId="0" applyNumberFormat="1" applyFont="1" applyFill="1" applyBorder="1" applyAlignment="1">
      <alignment horizontal="left" vertical="center"/>
    </xf>
    <xf numFmtId="176" fontId="56" fillId="3" borderId="5" xfId="0" applyNumberFormat="1" applyFont="1" applyFill="1" applyBorder="1" applyAlignment="1">
      <alignment horizontal="left" vertical="center"/>
    </xf>
    <xf numFmtId="176" fontId="56" fillId="3" borderId="18" xfId="0" applyNumberFormat="1" applyFont="1" applyFill="1" applyBorder="1" applyAlignment="1">
      <alignment horizontal="left" vertical="center"/>
    </xf>
  </cellXfs>
  <cellStyles count="6">
    <cellStyle name="ハイパーリンク" xfId="1" builtinId="8"/>
    <cellStyle name="桁区切り" xfId="2" builtinId="6"/>
    <cellStyle name="通貨" xfId="3" builtinId="7"/>
    <cellStyle name="通貨 2" xfId="5" xr:uid="{00000000-0005-0000-0000-000003000000}"/>
    <cellStyle name="標準" xfId="0" builtinId="0"/>
    <cellStyle name="標準 2" xfId="4" xr:uid="{00000000-0005-0000-0000-00000500000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colors>
    <mruColors>
      <color rgb="FF99FFCC"/>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430530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997613" y="16340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japia.or.jp/only/work/kankyou/lci/" TargetMode="External"/><Relationship Id="rId1" Type="http://schemas.openxmlformats.org/officeDocument/2006/relationships/hyperlink" Target="https://www.japia.or.jp/only/work/kankyou/ondank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policies.env.go.jp/earth/ghg-santeikohyo/files/calc/r07_denki_coefficient_rev.pdf" TargetMode="External"/><Relationship Id="rId1" Type="http://schemas.openxmlformats.org/officeDocument/2006/relationships/hyperlink" Target="https://policies.env.go.jp/earth/ghg-santeikohyo/files/calc/r06_denki_coefficient_rev1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54"/>
  <sheetViews>
    <sheetView topLeftCell="A16" zoomScale="115" zoomScaleNormal="115" zoomScaleSheetLayoutView="100" workbookViewId="0">
      <selection activeCell="M15" sqref="M15"/>
    </sheetView>
  </sheetViews>
  <sheetFormatPr defaultColWidth="9" defaultRowHeight="15" x14ac:dyDescent="0.2"/>
  <cols>
    <col min="1" max="1" width="9.6640625" style="1" customWidth="1"/>
    <col min="2" max="9" width="9" style="1"/>
    <col min="10" max="10" width="7.6640625" style="1" customWidth="1"/>
    <col min="11" max="11" width="1.6640625" style="1" customWidth="1"/>
    <col min="12" max="16384" width="9" style="1"/>
  </cols>
  <sheetData>
    <row r="2" spans="1:11" ht="15.75" customHeight="1" x14ac:dyDescent="0.2">
      <c r="A2" s="1" t="s">
        <v>0</v>
      </c>
    </row>
    <row r="3" spans="1:11" ht="10.5" customHeight="1" x14ac:dyDescent="0.2"/>
    <row r="4" spans="1:11" ht="18.600000000000001" x14ac:dyDescent="0.2">
      <c r="A4" s="276" t="s">
        <v>1</v>
      </c>
      <c r="B4" s="276"/>
      <c r="C4" s="276"/>
      <c r="D4" s="276"/>
      <c r="E4" s="276"/>
      <c r="F4" s="276"/>
      <c r="G4" s="276"/>
      <c r="H4" s="276"/>
      <c r="I4" s="276"/>
      <c r="J4" s="65"/>
      <c r="K4" s="65"/>
    </row>
    <row r="5" spans="1:11" ht="24" customHeight="1" x14ac:dyDescent="0.2"/>
    <row r="6" spans="1:11" ht="16.2" x14ac:dyDescent="0.2">
      <c r="A6" s="275" t="s">
        <v>2</v>
      </c>
      <c r="B6" s="275"/>
      <c r="C6" s="275"/>
      <c r="D6" s="275"/>
      <c r="E6" s="275"/>
      <c r="F6" s="275"/>
      <c r="G6" s="275"/>
      <c r="H6" s="275"/>
      <c r="I6" s="275"/>
    </row>
    <row r="7" spans="1:11" ht="26.25" customHeight="1" x14ac:dyDescent="0.2"/>
    <row r="8" spans="1:11" ht="15.75" customHeight="1" x14ac:dyDescent="0.2">
      <c r="A8" s="4"/>
      <c r="B8" s="86" t="s">
        <v>3</v>
      </c>
      <c r="C8" s="86"/>
      <c r="D8" s="86"/>
    </row>
    <row r="9" spans="1:11" ht="6.75" customHeight="1" x14ac:dyDescent="0.2">
      <c r="B9" s="2"/>
      <c r="C9" s="2"/>
      <c r="D9" s="2"/>
    </row>
    <row r="10" spans="1:11" ht="15.75" customHeight="1" x14ac:dyDescent="0.2">
      <c r="C10" s="2" t="s">
        <v>4</v>
      </c>
      <c r="D10" s="3"/>
    </row>
    <row r="11" spans="1:11" ht="6.75" customHeight="1" x14ac:dyDescent="0.2">
      <c r="C11" s="3"/>
      <c r="D11" s="3"/>
    </row>
    <row r="12" spans="1:11" ht="15.75" customHeight="1" x14ac:dyDescent="0.2">
      <c r="C12" s="2" t="s">
        <v>5</v>
      </c>
      <c r="D12" s="3"/>
      <c r="E12" s="3"/>
    </row>
    <row r="13" spans="1:11" ht="6.75" customHeight="1" x14ac:dyDescent="0.2">
      <c r="C13" s="3"/>
      <c r="D13" s="3"/>
      <c r="E13" s="3"/>
    </row>
    <row r="14" spans="1:11" ht="15.75" customHeight="1" x14ac:dyDescent="0.2">
      <c r="C14" s="2" t="s">
        <v>6</v>
      </c>
      <c r="D14" s="3"/>
    </row>
    <row r="15" spans="1:11" ht="6.75" customHeight="1" x14ac:dyDescent="0.2">
      <c r="C15" s="3"/>
      <c r="D15" s="3"/>
    </row>
    <row r="16" spans="1:11" ht="15.75" customHeight="1" x14ac:dyDescent="0.2">
      <c r="C16" s="2" t="s">
        <v>7</v>
      </c>
      <c r="D16" s="3"/>
      <c r="E16" s="3"/>
    </row>
    <row r="17" spans="2:10" ht="6.75" customHeight="1" x14ac:dyDescent="0.2">
      <c r="C17" s="3"/>
      <c r="D17" s="3"/>
      <c r="E17" s="3"/>
    </row>
    <row r="18" spans="2:10" ht="15.75" customHeight="1" x14ac:dyDescent="0.2">
      <c r="C18" s="2" t="s">
        <v>8</v>
      </c>
      <c r="D18" s="3"/>
      <c r="E18" s="3"/>
    </row>
    <row r="20" spans="2:10" ht="16.2" x14ac:dyDescent="0.2">
      <c r="B20" s="201" t="s">
        <v>9</v>
      </c>
    </row>
    <row r="22" spans="2:10" x14ac:dyDescent="0.2">
      <c r="B22" s="2" t="s">
        <v>10</v>
      </c>
      <c r="J22" s="4"/>
    </row>
    <row r="24" spans="2:10" ht="15.75" customHeight="1" x14ac:dyDescent="0.2">
      <c r="B24" s="86" t="s">
        <v>11</v>
      </c>
      <c r="C24" s="86"/>
      <c r="D24" s="86"/>
    </row>
    <row r="25" spans="2:10" ht="6.75" customHeight="1" x14ac:dyDescent="0.2">
      <c r="B25" s="2"/>
      <c r="C25" s="2"/>
      <c r="D25" s="2"/>
    </row>
    <row r="26" spans="2:10" ht="15.75" customHeight="1" x14ac:dyDescent="0.2">
      <c r="C26" s="2" t="s">
        <v>12</v>
      </c>
      <c r="D26" s="3"/>
      <c r="E26" s="3"/>
    </row>
    <row r="27" spans="2:10" ht="6.75" customHeight="1" x14ac:dyDescent="0.2">
      <c r="C27" s="3"/>
      <c r="D27" s="3"/>
      <c r="E27" s="3"/>
    </row>
    <row r="28" spans="2:10" ht="15.75" customHeight="1" x14ac:dyDescent="0.2">
      <c r="C28" s="2" t="s">
        <v>13</v>
      </c>
      <c r="D28" s="3"/>
      <c r="E28" s="3"/>
      <c r="F28" s="3"/>
    </row>
    <row r="30" spans="2:10" ht="15.75" customHeight="1" x14ac:dyDescent="0.2">
      <c r="B30" s="84" t="s">
        <v>14</v>
      </c>
      <c r="C30" s="86"/>
    </row>
    <row r="31" spans="2:10" ht="6.75" customHeight="1" x14ac:dyDescent="0.2">
      <c r="B31" s="2"/>
      <c r="C31" s="2"/>
    </row>
    <row r="32" spans="2:10" ht="15.75" customHeight="1" x14ac:dyDescent="0.2">
      <c r="C32" s="5" t="s">
        <v>15</v>
      </c>
      <c r="D32" s="202"/>
      <c r="E32" s="202"/>
      <c r="F32" s="202"/>
      <c r="G32" s="202"/>
      <c r="H32" s="202"/>
    </row>
    <row r="33" spans="3:8" ht="6.75" customHeight="1" x14ac:dyDescent="0.2">
      <c r="C33" s="3"/>
      <c r="D33" s="3"/>
      <c r="E33" s="3"/>
      <c r="F33" s="3"/>
      <c r="G33" s="3"/>
      <c r="H33" s="3"/>
    </row>
    <row r="34" spans="3:8" ht="15.75" customHeight="1" x14ac:dyDescent="0.2">
      <c r="C34" s="5" t="s">
        <v>16</v>
      </c>
      <c r="D34" s="5"/>
      <c r="E34" s="202"/>
      <c r="F34" s="202"/>
    </row>
    <row r="35" spans="3:8" ht="6.75" customHeight="1" x14ac:dyDescent="0.2">
      <c r="C35" s="3"/>
      <c r="D35" s="3"/>
      <c r="E35" s="3"/>
      <c r="F35" s="3"/>
    </row>
    <row r="36" spans="3:8" ht="15.75" customHeight="1" x14ac:dyDescent="0.2">
      <c r="C36" s="5" t="s">
        <v>17</v>
      </c>
      <c r="D36" s="5"/>
      <c r="E36" s="202"/>
      <c r="F36" s="202"/>
      <c r="G36" s="202"/>
      <c r="H36" s="202"/>
    </row>
    <row r="37" spans="3:8" ht="6.75" customHeight="1" x14ac:dyDescent="0.2">
      <c r="C37" s="3"/>
      <c r="D37" s="3"/>
      <c r="E37" s="3"/>
      <c r="F37" s="3"/>
      <c r="G37" s="3"/>
      <c r="H37" s="3"/>
    </row>
    <row r="38" spans="3:8" ht="15.75" customHeight="1" x14ac:dyDescent="0.2">
      <c r="C38" s="5" t="s">
        <v>18</v>
      </c>
      <c r="D38" s="5"/>
      <c r="E38" s="202"/>
      <c r="F38" s="202"/>
      <c r="G38" s="202"/>
      <c r="H38" s="202"/>
    </row>
    <row r="39" spans="3:8" ht="6.75" customHeight="1" x14ac:dyDescent="0.2">
      <c r="C39" s="3"/>
      <c r="D39" s="3"/>
      <c r="E39" s="3"/>
      <c r="F39" s="3"/>
      <c r="G39" s="3"/>
      <c r="H39" s="3"/>
    </row>
    <row r="40" spans="3:8" ht="15.75" customHeight="1" x14ac:dyDescent="0.2">
      <c r="C40" s="5" t="s">
        <v>19</v>
      </c>
      <c r="D40" s="5"/>
      <c r="E40" s="202"/>
      <c r="F40" s="202"/>
      <c r="G40" s="202"/>
    </row>
    <row r="41" spans="3:8" ht="6.75" customHeight="1" x14ac:dyDescent="0.2">
      <c r="C41" s="3"/>
      <c r="D41" s="3"/>
      <c r="E41" s="3"/>
      <c r="F41" s="3"/>
      <c r="G41" s="3"/>
    </row>
    <row r="42" spans="3:8" ht="15.75" customHeight="1" x14ac:dyDescent="0.2">
      <c r="C42" s="5" t="s">
        <v>20</v>
      </c>
      <c r="D42" s="3"/>
      <c r="E42" s="3"/>
      <c r="F42" s="3"/>
      <c r="G42" s="3"/>
    </row>
    <row r="43" spans="3:8" ht="6.75" customHeight="1" x14ac:dyDescent="0.2">
      <c r="C43" s="3"/>
      <c r="D43" s="3"/>
      <c r="E43" s="3"/>
      <c r="F43" s="3"/>
      <c r="G43" s="3"/>
    </row>
    <row r="44" spans="3:8" ht="15.75" customHeight="1" x14ac:dyDescent="0.2">
      <c r="C44" s="5" t="s">
        <v>21</v>
      </c>
      <c r="D44" s="5"/>
      <c r="E44" s="202"/>
      <c r="F44" s="202"/>
      <c r="G44" s="202"/>
      <c r="H44" s="202"/>
    </row>
    <row r="45" spans="3:8" ht="6.75" customHeight="1" x14ac:dyDescent="0.2">
      <c r="C45" s="3"/>
      <c r="D45" s="3"/>
      <c r="E45" s="3"/>
      <c r="F45" s="3"/>
      <c r="G45" s="3"/>
      <c r="H45" s="3"/>
    </row>
    <row r="46" spans="3:8" ht="15.75" customHeight="1" x14ac:dyDescent="0.2">
      <c r="C46" s="5" t="s">
        <v>22</v>
      </c>
      <c r="D46" s="5"/>
      <c r="E46" s="202"/>
      <c r="F46" s="202"/>
      <c r="G46" s="202"/>
    </row>
    <row r="47" spans="3:8" ht="6.75" customHeight="1" x14ac:dyDescent="0.2">
      <c r="C47" s="3"/>
      <c r="D47" s="3"/>
      <c r="E47" s="3"/>
      <c r="F47" s="3"/>
      <c r="G47" s="3"/>
    </row>
    <row r="48" spans="3:8" ht="15.75" customHeight="1" x14ac:dyDescent="0.2">
      <c r="C48" s="5" t="s">
        <v>23</v>
      </c>
      <c r="D48" s="5"/>
      <c r="E48" s="202"/>
      <c r="F48" s="202"/>
      <c r="G48" s="202"/>
    </row>
    <row r="49" spans="1:8" ht="6.75" customHeight="1" x14ac:dyDescent="0.2">
      <c r="C49" s="3"/>
      <c r="D49" s="3"/>
      <c r="E49" s="3"/>
      <c r="F49" s="3"/>
      <c r="G49" s="3"/>
    </row>
    <row r="50" spans="1:8" ht="15.75" customHeight="1" x14ac:dyDescent="0.2">
      <c r="C50" s="5" t="s">
        <v>24</v>
      </c>
      <c r="D50" s="3"/>
      <c r="E50" s="3"/>
      <c r="F50" s="3"/>
      <c r="G50" s="3"/>
    </row>
    <row r="51" spans="1:8" ht="6.75" customHeight="1" x14ac:dyDescent="0.2">
      <c r="C51" s="3"/>
      <c r="D51" s="3"/>
      <c r="E51" s="3"/>
      <c r="F51" s="3"/>
      <c r="G51" s="3"/>
    </row>
    <row r="52" spans="1:8" ht="15.75" customHeight="1" x14ac:dyDescent="0.2">
      <c r="A52" s="4"/>
      <c r="C52" s="63" t="s">
        <v>25</v>
      </c>
      <c r="D52" s="63"/>
      <c r="E52"/>
      <c r="F52"/>
      <c r="G52"/>
      <c r="H52"/>
    </row>
    <row r="54" spans="1:8" x14ac:dyDescent="0.2">
      <c r="B54" s="64"/>
      <c r="C54" s="2"/>
      <c r="D54" s="2"/>
    </row>
  </sheetData>
  <mergeCells count="2">
    <mergeCell ref="A6:I6"/>
    <mergeCell ref="A4:I4"/>
  </mergeCells>
  <phoneticPr fontId="6"/>
  <hyperlinks>
    <hyperlink ref="C10:D10" location="'2.電気・燃料等の使用実績 2.1)事業活動'!A7" display="２.１）事業活動" xr:uid="{00000000-0004-0000-0000-000000000000}"/>
    <hyperlink ref="C12:E12" location="'2.2)自家物流等の輸送'!A2" display="２.２）自家物流等の輸送" xr:uid="{00000000-0004-0000-0000-000001000000}"/>
    <hyperlink ref="C14:D14" location="'2.3)ｵﾌｨｽ(ｵﾌｨｽﾋﾞﾙ・営業車等)'!A2" display="２.３）オフィス" xr:uid="{00000000-0004-0000-0000-000002000000}"/>
    <hyperlink ref="C16:E16" location="'2.4)ｸﾚｼﾞｯﾄによる削減分'!A2" display="２.４）クレジットによる削減分" xr:uid="{00000000-0004-0000-0000-000003000000}"/>
    <hyperlink ref="C26:E26" location="'3.1)省ｴﾈ製品のの開発の事例 3.2)LCA評価の実施'!A10" display="３.１）省エネ製品の開発事例 " xr:uid="{00000000-0004-0000-0000-000004000000}"/>
    <hyperlink ref="C28:F28" location="'3.1)省ｴﾈ製品のの開発の事例 3.2)LCA評価の実施'!A16" display="３.２）省エネ製品のLCA評価の実施" xr:uid="{00000000-0004-0000-0000-000005000000}"/>
    <hyperlink ref="C14" location="'1.3 自家物流等の輸送'!A1" display="1.3　自家物流等の輸送" xr:uid="{00000000-0004-0000-0000-00000F000000}"/>
    <hyperlink ref="C16" location="'1.4 クレジットによる削減分 1.5 海外での削減貢献'!A1" display="1.4　クレジットによる削減分" xr:uid="{00000000-0004-0000-0000-000010000000}"/>
    <hyperlink ref="B22" location="'3 再生可能エネルギー導入状況・発電量など'!Print_Area" display="3.再生可能エネルギー導入状況・発電量など" xr:uid="{00000000-0004-0000-0000-000012000000}"/>
    <hyperlink ref="C18" location="'1.4 クレジットによる削減分 1.5 海外での削減貢献'!A11" display="1.5　海外での削減貢献" xr:uid="{00000000-0004-0000-0000-000013000000}"/>
    <hyperlink ref="C10" location="'1.1 エネルギー使用実績'!C3" display="1.1　エネルギー使用実績(工場・オフィスで使用する電気・燃料の使用実績) " xr:uid="{00000000-0004-0000-0000-000014000000}"/>
    <hyperlink ref="C12" location="'1.2 オフィスのエネルギー実績'!A1" display="1.2　オフィスのエネルギー実績（1.1の内数）" xr:uid="{00000000-0004-0000-0000-000015000000}"/>
    <hyperlink ref="C26" location="'4.1 省エネ製品の開発の事例 4.2 LCA評価の実施'!Print_Area" display="4.1　省エネ製品の開発事例 " xr:uid="{00000000-0004-0000-0000-000016000000}"/>
    <hyperlink ref="C28" location="'4.1 省エネ製品の開発の事例 4.2 LCA評価の実施'!Print_Area" display="4.2　省エネ製品のLCA評価の実施" xr:uid="{00000000-0004-0000-0000-000017000000}"/>
    <hyperlink ref="B20" location="'2. 各社CO2目標設定状況(長期)'!Print_Area" display="2.各社CO2削減目標(長期)の設定状況" xr:uid="{79C0F465-3DBC-4F88-B1C8-C4FE845D2DDF}"/>
    <hyperlink ref="B30" location="'5.その他取り組み'!Print_Area" display="5.その他取り組み" xr:uid="{00C022CC-0D27-4112-A14D-DF5AEF2739D8}"/>
  </hyperlinks>
  <pageMargins left="0.51181102362204722" right="0.39370078740157483" top="1.1811023622047245" bottom="0.74803149606299213" header="0.62992125984251968" footer="0.43307086614173229"/>
  <pageSetup paperSize="9" orientation="portrait" verticalDpi="300" r:id="rId1"/>
  <headerFooter>
    <oddHeader>&amp;C&amp;"Meiryo UI,標準"省エネ対策及びエネルギー使用実績に関する調査回答書</oddHeader>
    <oddFooter>&amp;C&amp;P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N26"/>
  <sheetViews>
    <sheetView view="pageBreakPreview" zoomScaleNormal="100" zoomScaleSheetLayoutView="100" workbookViewId="0">
      <selection activeCell="O20" sqref="O20"/>
    </sheetView>
  </sheetViews>
  <sheetFormatPr defaultColWidth="9" defaultRowHeight="15" x14ac:dyDescent="0.2"/>
  <cols>
    <col min="1" max="1" width="3.109375" style="5" customWidth="1"/>
    <col min="2" max="2" width="4" style="5" customWidth="1"/>
    <col min="3" max="4" width="10.33203125" style="5" customWidth="1"/>
    <col min="5" max="8" width="9" style="5"/>
    <col min="9" max="10" width="13.33203125" style="5" customWidth="1"/>
    <col min="11" max="11" width="1.33203125" style="5" customWidth="1"/>
    <col min="12" max="12" width="9" style="5"/>
    <col min="13" max="13" width="14.6640625" style="5" customWidth="1"/>
    <col min="14" max="16384" width="9" style="5"/>
  </cols>
  <sheetData>
    <row r="1" spans="1:14" ht="16.2" x14ac:dyDescent="0.2">
      <c r="A1" s="10" t="s">
        <v>295</v>
      </c>
      <c r="B1" s="56"/>
      <c r="C1" s="56"/>
      <c r="D1" s="56"/>
      <c r="E1" s="56"/>
      <c r="F1" s="56"/>
      <c r="G1" s="56"/>
      <c r="H1" s="56"/>
      <c r="I1" s="56"/>
      <c r="J1" s="56"/>
      <c r="K1" s="56"/>
      <c r="L1" s="56"/>
      <c r="M1" s="56"/>
      <c r="N1" s="56"/>
    </row>
    <row r="2" spans="1:14" x14ac:dyDescent="0.2">
      <c r="B2" s="8"/>
    </row>
    <row r="3" spans="1:14" ht="17.25" customHeight="1" x14ac:dyDescent="0.2">
      <c r="B3" s="5" t="s">
        <v>296</v>
      </c>
    </row>
    <row r="4" spans="1:14" ht="17.25" customHeight="1" x14ac:dyDescent="0.2">
      <c r="B4" s="5" t="s">
        <v>297</v>
      </c>
    </row>
    <row r="5" spans="1:14" ht="17.25" customHeight="1" x14ac:dyDescent="0.2">
      <c r="B5" s="5" t="s">
        <v>298</v>
      </c>
    </row>
    <row r="6" spans="1:14" ht="17.25" customHeight="1" x14ac:dyDescent="0.2">
      <c r="B6" s="5" t="s">
        <v>299</v>
      </c>
    </row>
    <row r="7" spans="1:14" ht="15" customHeight="1" x14ac:dyDescent="0.2"/>
    <row r="8" spans="1:14" ht="16.2" x14ac:dyDescent="0.2">
      <c r="A8" s="35" t="s">
        <v>300</v>
      </c>
    </row>
    <row r="9" spans="1:14" ht="7.5" customHeight="1" x14ac:dyDescent="0.2"/>
    <row r="10" spans="1:14" ht="40.5" customHeight="1" x14ac:dyDescent="0.2">
      <c r="C10" s="349" t="s">
        <v>301</v>
      </c>
      <c r="D10" s="349"/>
      <c r="E10" s="349" t="s">
        <v>302</v>
      </c>
      <c r="F10" s="349"/>
      <c r="G10" s="349"/>
      <c r="H10" s="349"/>
      <c r="I10" s="379" t="s">
        <v>303</v>
      </c>
      <c r="J10" s="349"/>
    </row>
    <row r="11" spans="1:14" ht="37.5" customHeight="1" x14ac:dyDescent="0.2">
      <c r="C11" s="288"/>
      <c r="D11" s="288"/>
      <c r="E11" s="288"/>
      <c r="F11" s="288"/>
      <c r="G11" s="288"/>
      <c r="H11" s="288"/>
      <c r="I11" s="380"/>
      <c r="J11" s="380"/>
    </row>
    <row r="12" spans="1:14" ht="37.5" customHeight="1" x14ac:dyDescent="0.2">
      <c r="C12" s="288"/>
      <c r="D12" s="288"/>
      <c r="E12" s="288"/>
      <c r="F12" s="288"/>
      <c r="G12" s="288"/>
      <c r="H12" s="288"/>
      <c r="I12" s="380"/>
      <c r="J12" s="380"/>
    </row>
    <row r="13" spans="1:14" ht="37.5" customHeight="1" x14ac:dyDescent="0.2">
      <c r="C13" s="288"/>
      <c r="D13" s="288"/>
      <c r="E13" s="288"/>
      <c r="F13" s="288"/>
      <c r="G13" s="288"/>
      <c r="H13" s="288"/>
      <c r="I13" s="380"/>
      <c r="J13" s="380"/>
    </row>
    <row r="14" spans="1:14" ht="14.25" customHeight="1" x14ac:dyDescent="0.2"/>
    <row r="15" spans="1:14" ht="16.2" x14ac:dyDescent="0.2">
      <c r="A15" s="35" t="s">
        <v>304</v>
      </c>
    </row>
    <row r="16" spans="1:14" ht="6" customHeight="1" x14ac:dyDescent="0.2"/>
    <row r="17" spans="3:5" ht="27" customHeight="1" x14ac:dyDescent="0.2">
      <c r="C17" s="354"/>
      <c r="D17" s="354"/>
      <c r="E17" s="354"/>
    </row>
    <row r="26" spans="3:5" ht="24" customHeight="1" x14ac:dyDescent="0.2"/>
  </sheetData>
  <mergeCells count="13">
    <mergeCell ref="I12:J12"/>
    <mergeCell ref="I13:J13"/>
    <mergeCell ref="C17:E17"/>
    <mergeCell ref="C12:D12"/>
    <mergeCell ref="C13:D13"/>
    <mergeCell ref="E12:H12"/>
    <mergeCell ref="E13:H13"/>
    <mergeCell ref="C10:D10"/>
    <mergeCell ref="E10:H10"/>
    <mergeCell ref="I10:J10"/>
    <mergeCell ref="C11:D11"/>
    <mergeCell ref="E11:H11"/>
    <mergeCell ref="I11:J11"/>
  </mergeCells>
  <phoneticPr fontId="2"/>
  <dataValidations disablePrompts="1" xWindow="318" yWindow="610" count="1">
    <dataValidation type="list" allowBlank="1" showInputMessage="1" showErrorMessage="1" prompt="リストから選択して下さい" sqref="C17:E17" xr:uid="{00000000-0002-0000-0800-000000000000}">
      <formula1>設問3.2選択枠</formula1>
    </dataValidation>
  </dataValidations>
  <pageMargins left="0.7" right="0.32" top="0.92" bottom="0.75" header="0.41" footer="0.3"/>
  <pageSetup paperSize="9" orientation="portrait" horizontalDpi="300" verticalDpi="300" r:id="rId1"/>
  <headerFooter>
    <oddHeader>&amp;C省エネ対策及びエネルギー使用実績に関する調査回答書</oddHead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A48"/>
  <sheetViews>
    <sheetView workbookViewId="0">
      <selection activeCell="K15" sqref="K15"/>
    </sheetView>
  </sheetViews>
  <sheetFormatPr defaultRowHeight="13.2" x14ac:dyDescent="0.2"/>
  <sheetData>
    <row r="1" spans="1:1" x14ac:dyDescent="0.2">
      <c r="A1" t="s">
        <v>305</v>
      </c>
    </row>
    <row r="2" spans="1:1" x14ac:dyDescent="0.2">
      <c r="A2" t="s">
        <v>306</v>
      </c>
    </row>
    <row r="3" spans="1:1" x14ac:dyDescent="0.2">
      <c r="A3" t="s">
        <v>307</v>
      </c>
    </row>
    <row r="5" spans="1:1" x14ac:dyDescent="0.2">
      <c r="A5" t="s">
        <v>308</v>
      </c>
    </row>
    <row r="6" spans="1:1" x14ac:dyDescent="0.2">
      <c r="A6" t="s">
        <v>309</v>
      </c>
    </row>
    <row r="7" spans="1:1" x14ac:dyDescent="0.2">
      <c r="A7" t="s">
        <v>310</v>
      </c>
    </row>
    <row r="8" spans="1:1" x14ac:dyDescent="0.2">
      <c r="A8" t="s">
        <v>311</v>
      </c>
    </row>
    <row r="9" spans="1:1" x14ac:dyDescent="0.2">
      <c r="A9" t="s">
        <v>312</v>
      </c>
    </row>
    <row r="11" spans="1:1" x14ac:dyDescent="0.2">
      <c r="A11" t="s">
        <v>313</v>
      </c>
    </row>
    <row r="12" spans="1:1" x14ac:dyDescent="0.2">
      <c r="A12" t="s">
        <v>314</v>
      </c>
    </row>
    <row r="13" spans="1:1" x14ac:dyDescent="0.2">
      <c r="A13" t="s">
        <v>315</v>
      </c>
    </row>
    <row r="15" spans="1:1" x14ac:dyDescent="0.2">
      <c r="A15" t="s">
        <v>316</v>
      </c>
    </row>
    <row r="16" spans="1:1" x14ac:dyDescent="0.2">
      <c r="A16" t="s">
        <v>314</v>
      </c>
    </row>
    <row r="17" spans="1:1" x14ac:dyDescent="0.2">
      <c r="A17" t="s">
        <v>315</v>
      </c>
    </row>
    <row r="18" spans="1:1" x14ac:dyDescent="0.2">
      <c r="A18" t="s">
        <v>317</v>
      </c>
    </row>
    <row r="19" spans="1:1" x14ac:dyDescent="0.2">
      <c r="A19" t="s">
        <v>318</v>
      </c>
    </row>
    <row r="21" spans="1:1" x14ac:dyDescent="0.2">
      <c r="A21" t="s">
        <v>319</v>
      </c>
    </row>
    <row r="22" spans="1:1" x14ac:dyDescent="0.2">
      <c r="A22" t="s">
        <v>320</v>
      </c>
    </row>
    <row r="23" spans="1:1" x14ac:dyDescent="0.2">
      <c r="A23" t="s">
        <v>321</v>
      </c>
    </row>
    <row r="24" spans="1:1" x14ac:dyDescent="0.2">
      <c r="A24" t="s">
        <v>322</v>
      </c>
    </row>
    <row r="26" spans="1:1" x14ac:dyDescent="0.2">
      <c r="A26" t="s">
        <v>323</v>
      </c>
    </row>
    <row r="27" spans="1:1" x14ac:dyDescent="0.2">
      <c r="A27" t="s">
        <v>324</v>
      </c>
    </row>
    <row r="28" spans="1:1" x14ac:dyDescent="0.2">
      <c r="A28" t="s">
        <v>325</v>
      </c>
    </row>
    <row r="30" spans="1:1" x14ac:dyDescent="0.2">
      <c r="A30" t="s">
        <v>326</v>
      </c>
    </row>
    <row r="31" spans="1:1" x14ac:dyDescent="0.2">
      <c r="A31" t="s">
        <v>327</v>
      </c>
    </row>
    <row r="32" spans="1:1" x14ac:dyDescent="0.2">
      <c r="A32" t="s">
        <v>328</v>
      </c>
    </row>
    <row r="33" spans="1:1" x14ac:dyDescent="0.2">
      <c r="A33" t="s">
        <v>329</v>
      </c>
    </row>
    <row r="35" spans="1:1" x14ac:dyDescent="0.2">
      <c r="A35">
        <v>5</v>
      </c>
    </row>
    <row r="36" spans="1:1" x14ac:dyDescent="0.2">
      <c r="A36" t="s">
        <v>330</v>
      </c>
    </row>
    <row r="37" spans="1:1" x14ac:dyDescent="0.2">
      <c r="A37" t="s">
        <v>331</v>
      </c>
    </row>
    <row r="38" spans="1:1" x14ac:dyDescent="0.2">
      <c r="A38" t="s">
        <v>332</v>
      </c>
    </row>
    <row r="39" spans="1:1" x14ac:dyDescent="0.2">
      <c r="A39" t="s">
        <v>333</v>
      </c>
    </row>
    <row r="41" spans="1:1" x14ac:dyDescent="0.2">
      <c r="A41" t="s">
        <v>334</v>
      </c>
    </row>
    <row r="42" spans="1:1" x14ac:dyDescent="0.2">
      <c r="A42" t="s">
        <v>335</v>
      </c>
    </row>
    <row r="43" spans="1:1" x14ac:dyDescent="0.2">
      <c r="A43" t="s">
        <v>336</v>
      </c>
    </row>
    <row r="44" spans="1:1" x14ac:dyDescent="0.2">
      <c r="A44" t="s">
        <v>337</v>
      </c>
    </row>
    <row r="45" spans="1:1" x14ac:dyDescent="0.2">
      <c r="A45" t="s">
        <v>338</v>
      </c>
    </row>
    <row r="46" spans="1:1" x14ac:dyDescent="0.2">
      <c r="A46" t="s">
        <v>339</v>
      </c>
    </row>
    <row r="47" spans="1:1" x14ac:dyDescent="0.2">
      <c r="A47" t="s">
        <v>340</v>
      </c>
    </row>
    <row r="48" spans="1:1" x14ac:dyDescent="0.2">
      <c r="A48" t="s">
        <v>341</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N52"/>
  <sheetViews>
    <sheetView view="pageBreakPreview" zoomScaleNormal="100" zoomScaleSheetLayoutView="100" workbookViewId="0">
      <selection activeCell="M29" sqref="M29"/>
    </sheetView>
  </sheetViews>
  <sheetFormatPr defaultColWidth="9" defaultRowHeight="15" x14ac:dyDescent="0.2"/>
  <cols>
    <col min="1" max="1" width="9" style="5"/>
    <col min="2" max="8" width="11.88671875" style="5" customWidth="1"/>
    <col min="9" max="9" width="3.109375" style="5" customWidth="1"/>
    <col min="10" max="12" width="9" style="5"/>
    <col min="13" max="13" width="14.6640625" style="5" customWidth="1"/>
    <col min="14" max="16384" width="9" style="5"/>
  </cols>
  <sheetData>
    <row r="1" spans="1:14" ht="16.2" x14ac:dyDescent="0.2">
      <c r="A1" s="10" t="s">
        <v>47</v>
      </c>
      <c r="B1" s="56"/>
      <c r="C1" s="56"/>
      <c r="D1" s="56"/>
      <c r="E1" s="56"/>
      <c r="F1" s="56"/>
      <c r="G1" s="56"/>
      <c r="H1" s="56"/>
      <c r="I1" s="56"/>
      <c r="J1" s="56"/>
      <c r="K1" s="56"/>
      <c r="L1" s="56"/>
      <c r="M1" s="56"/>
      <c r="N1" s="56"/>
    </row>
    <row r="3" spans="1:14" ht="7.5" customHeight="1" x14ac:dyDescent="0.2"/>
    <row r="4" spans="1:14" x14ac:dyDescent="0.2">
      <c r="A4" s="58" t="s">
        <v>342</v>
      </c>
    </row>
    <row r="5" spans="1:14" x14ac:dyDescent="0.2">
      <c r="B5" s="96"/>
    </row>
    <row r="6" spans="1:14" ht="7.5" customHeight="1" x14ac:dyDescent="0.2"/>
    <row r="7" spans="1:14" x14ac:dyDescent="0.2">
      <c r="A7" s="58" t="s">
        <v>343</v>
      </c>
    </row>
    <row r="8" spans="1:14" x14ac:dyDescent="0.2">
      <c r="B8" s="96"/>
      <c r="E8" s="11"/>
    </row>
    <row r="9" spans="1:14" ht="7.5" customHeight="1" x14ac:dyDescent="0.2"/>
    <row r="10" spans="1:14" x14ac:dyDescent="0.2">
      <c r="A10" s="58" t="s">
        <v>344</v>
      </c>
    </row>
    <row r="11" spans="1:14" ht="20.25" customHeight="1" x14ac:dyDescent="0.2">
      <c r="B11" s="386"/>
      <c r="C11" s="387"/>
      <c r="D11" s="387"/>
      <c r="E11" s="387"/>
      <c r="F11" s="387"/>
      <c r="G11" s="387"/>
      <c r="H11" s="388"/>
    </row>
    <row r="12" spans="1:14" ht="20.25" customHeight="1" x14ac:dyDescent="0.2">
      <c r="B12" s="389"/>
      <c r="C12" s="390"/>
      <c r="D12" s="390"/>
      <c r="E12" s="390"/>
      <c r="F12" s="390"/>
      <c r="G12" s="390"/>
      <c r="H12" s="391"/>
    </row>
    <row r="13" spans="1:14" ht="20.25" customHeight="1" x14ac:dyDescent="0.2">
      <c r="B13" s="392"/>
      <c r="C13" s="393"/>
      <c r="D13" s="393"/>
      <c r="E13" s="393"/>
      <c r="F13" s="393"/>
      <c r="G13" s="393"/>
      <c r="H13" s="394"/>
    </row>
    <row r="14" spans="1:14" ht="7.5" customHeight="1" x14ac:dyDescent="0.2"/>
    <row r="15" spans="1:14" x14ac:dyDescent="0.2">
      <c r="A15" s="58" t="s">
        <v>345</v>
      </c>
    </row>
    <row r="16" spans="1:14" ht="21.75" customHeight="1" x14ac:dyDescent="0.2">
      <c r="B16" s="386"/>
      <c r="C16" s="387"/>
      <c r="D16" s="387"/>
      <c r="E16" s="387"/>
      <c r="F16" s="387"/>
      <c r="G16" s="387"/>
      <c r="H16" s="388"/>
    </row>
    <row r="17" spans="1:8" ht="21.75" customHeight="1" x14ac:dyDescent="0.2">
      <c r="B17" s="389"/>
      <c r="C17" s="390"/>
      <c r="D17" s="390"/>
      <c r="E17" s="390"/>
      <c r="F17" s="390"/>
      <c r="G17" s="390"/>
      <c r="H17" s="391"/>
    </row>
    <row r="18" spans="1:8" ht="21.75" customHeight="1" x14ac:dyDescent="0.2">
      <c r="B18" s="392"/>
      <c r="C18" s="393"/>
      <c r="D18" s="393"/>
      <c r="E18" s="393"/>
      <c r="F18" s="393"/>
      <c r="G18" s="393"/>
      <c r="H18" s="394"/>
    </row>
    <row r="19" spans="1:8" ht="7.5" customHeight="1" x14ac:dyDescent="0.2"/>
    <row r="20" spans="1:8" x14ac:dyDescent="0.2">
      <c r="A20" s="58" t="s">
        <v>346</v>
      </c>
    </row>
    <row r="21" spans="1:8" ht="21.75" customHeight="1" x14ac:dyDescent="0.2">
      <c r="B21" s="386"/>
      <c r="C21" s="387"/>
      <c r="D21" s="387"/>
      <c r="E21" s="387"/>
      <c r="F21" s="387"/>
      <c r="G21" s="387"/>
      <c r="H21" s="388"/>
    </row>
    <row r="22" spans="1:8" ht="21.75" customHeight="1" x14ac:dyDescent="0.2">
      <c r="B22" s="389"/>
      <c r="C22" s="390"/>
      <c r="D22" s="390"/>
      <c r="E22" s="390"/>
      <c r="F22" s="390"/>
      <c r="G22" s="390"/>
      <c r="H22" s="391"/>
    </row>
    <row r="23" spans="1:8" ht="21.75" customHeight="1" x14ac:dyDescent="0.2">
      <c r="B23" s="392"/>
      <c r="C23" s="393"/>
      <c r="D23" s="393"/>
      <c r="E23" s="393"/>
      <c r="F23" s="393"/>
      <c r="G23" s="393"/>
      <c r="H23" s="394"/>
    </row>
    <row r="24" spans="1:8" ht="7.5" customHeight="1" x14ac:dyDescent="0.2"/>
    <row r="25" spans="1:8" x14ac:dyDescent="0.2">
      <c r="A25" s="58" t="s">
        <v>347</v>
      </c>
    </row>
    <row r="26" spans="1:8" ht="16.5" customHeight="1" x14ac:dyDescent="0.2">
      <c r="B26" s="395" t="s">
        <v>348</v>
      </c>
      <c r="C26" s="396"/>
      <c r="D26" s="95" t="s">
        <v>349</v>
      </c>
      <c r="E26" s="397" t="s">
        <v>273</v>
      </c>
      <c r="F26" s="397"/>
      <c r="G26" s="397"/>
      <c r="H26" s="397"/>
    </row>
    <row r="27" spans="1:8" ht="16.5" customHeight="1" x14ac:dyDescent="0.2">
      <c r="B27" s="381" t="s">
        <v>350</v>
      </c>
      <c r="C27" s="382"/>
      <c r="D27" s="96"/>
      <c r="E27" s="398" t="s">
        <v>351</v>
      </c>
      <c r="F27" s="399"/>
      <c r="G27" s="399"/>
      <c r="H27" s="400"/>
    </row>
    <row r="28" spans="1:8" ht="16.5" customHeight="1" x14ac:dyDescent="0.2">
      <c r="B28" s="381" t="s">
        <v>352</v>
      </c>
      <c r="C28" s="382"/>
      <c r="D28" s="96"/>
      <c r="E28" s="398" t="s">
        <v>353</v>
      </c>
      <c r="F28" s="399"/>
      <c r="G28" s="399"/>
      <c r="H28" s="400"/>
    </row>
    <row r="29" spans="1:8" ht="16.5" customHeight="1" x14ac:dyDescent="0.2">
      <c r="B29" s="381" t="s">
        <v>354</v>
      </c>
      <c r="C29" s="382"/>
      <c r="D29" s="96"/>
      <c r="E29" s="383" t="s">
        <v>355</v>
      </c>
      <c r="F29" s="384"/>
      <c r="G29" s="384"/>
      <c r="H29" s="385"/>
    </row>
    <row r="30" spans="1:8" ht="7.5" customHeight="1" x14ac:dyDescent="0.2">
      <c r="B30" s="82"/>
      <c r="C30" s="82"/>
      <c r="D30" s="82"/>
      <c r="E30" s="83"/>
      <c r="F30" s="83"/>
      <c r="G30" s="83"/>
      <c r="H30" s="83"/>
    </row>
    <row r="31" spans="1:8" x14ac:dyDescent="0.2">
      <c r="A31" s="58" t="s">
        <v>356</v>
      </c>
    </row>
    <row r="32" spans="1:8" ht="23.25" customHeight="1" x14ac:dyDescent="0.2">
      <c r="B32" s="354"/>
      <c r="C32" s="354"/>
    </row>
    <row r="33" spans="1:8" ht="7.5" customHeight="1" x14ac:dyDescent="0.2"/>
    <row r="34" spans="1:8" x14ac:dyDescent="0.2">
      <c r="A34" s="58" t="s">
        <v>357</v>
      </c>
      <c r="G34" s="5" t="s">
        <v>358</v>
      </c>
    </row>
    <row r="35" spans="1:8" ht="24" customHeight="1" x14ac:dyDescent="0.2">
      <c r="B35" s="354"/>
      <c r="C35" s="354"/>
      <c r="D35" s="354"/>
      <c r="E35" s="47" t="s">
        <v>359</v>
      </c>
      <c r="F35" s="126" t="s">
        <v>360</v>
      </c>
    </row>
    <row r="36" spans="1:8" ht="7.5" customHeight="1" x14ac:dyDescent="0.2"/>
    <row r="37" spans="1:8" x14ac:dyDescent="0.2">
      <c r="A37" s="58" t="s">
        <v>361</v>
      </c>
    </row>
    <row r="38" spans="1:8" ht="20.25" customHeight="1" x14ac:dyDescent="0.2">
      <c r="B38" s="386"/>
      <c r="C38" s="387"/>
      <c r="D38" s="387"/>
      <c r="E38" s="387"/>
      <c r="F38" s="387"/>
      <c r="G38" s="387"/>
      <c r="H38" s="388"/>
    </row>
    <row r="39" spans="1:8" ht="20.25" customHeight="1" x14ac:dyDescent="0.2">
      <c r="B39" s="389"/>
      <c r="C39" s="390"/>
      <c r="D39" s="390"/>
      <c r="E39" s="390"/>
      <c r="F39" s="390"/>
      <c r="G39" s="390"/>
      <c r="H39" s="391"/>
    </row>
    <row r="40" spans="1:8" ht="20.25" customHeight="1" x14ac:dyDescent="0.2">
      <c r="B40" s="392"/>
      <c r="C40" s="393"/>
      <c r="D40" s="393"/>
      <c r="E40" s="393"/>
      <c r="F40" s="393"/>
      <c r="G40" s="393"/>
      <c r="H40" s="394"/>
    </row>
    <row r="41" spans="1:8" ht="15" customHeight="1" x14ac:dyDescent="0.2"/>
    <row r="42" spans="1:8" x14ac:dyDescent="0.2">
      <c r="A42" s="59" t="s">
        <v>362</v>
      </c>
    </row>
    <row r="43" spans="1:8" x14ac:dyDescent="0.2">
      <c r="A43" s="58" t="s">
        <v>363</v>
      </c>
      <c r="B43" s="126"/>
      <c r="D43" s="47" t="s">
        <v>359</v>
      </c>
      <c r="E43" s="5" t="s">
        <v>364</v>
      </c>
      <c r="G43" s="57"/>
    </row>
    <row r="44" spans="1:8" x14ac:dyDescent="0.2">
      <c r="B44" s="96"/>
      <c r="E44" s="126" t="s">
        <v>365</v>
      </c>
    </row>
    <row r="45" spans="1:8" ht="9" customHeight="1" x14ac:dyDescent="0.2"/>
    <row r="46" spans="1:8" ht="16.5" customHeight="1" x14ac:dyDescent="0.2">
      <c r="A46" s="87" t="s">
        <v>366</v>
      </c>
    </row>
    <row r="47" spans="1:8" x14ac:dyDescent="0.2">
      <c r="B47" s="5" t="s">
        <v>367</v>
      </c>
    </row>
    <row r="48" spans="1:8" ht="3.75" customHeight="1" x14ac:dyDescent="0.2"/>
    <row r="49" spans="1:2" x14ac:dyDescent="0.2">
      <c r="A49" s="47"/>
      <c r="B49" s="5" t="s">
        <v>368</v>
      </c>
    </row>
    <row r="50" spans="1:2" x14ac:dyDescent="0.2">
      <c r="B50" s="5" t="s">
        <v>369</v>
      </c>
    </row>
    <row r="51" spans="1:2" ht="6.75" customHeight="1" x14ac:dyDescent="0.2"/>
    <row r="52" spans="1:2" x14ac:dyDescent="0.2">
      <c r="B52" s="96"/>
    </row>
  </sheetData>
  <mergeCells count="14">
    <mergeCell ref="B29:C29"/>
    <mergeCell ref="E29:H29"/>
    <mergeCell ref="B38:H40"/>
    <mergeCell ref="B11:H13"/>
    <mergeCell ref="B16:H18"/>
    <mergeCell ref="B21:H23"/>
    <mergeCell ref="B32:C32"/>
    <mergeCell ref="B35:D35"/>
    <mergeCell ref="B26:C26"/>
    <mergeCell ref="E26:H26"/>
    <mergeCell ref="B27:C27"/>
    <mergeCell ref="E27:H27"/>
    <mergeCell ref="B28:C28"/>
    <mergeCell ref="E28:H28"/>
  </mergeCells>
  <phoneticPr fontId="2"/>
  <dataValidations xWindow="178" yWindow="769" count="4">
    <dataValidation type="list" allowBlank="1" showInputMessage="1" showErrorMessage="1" prompt="リストから選択して下さい" sqref="B44 B5 B52" xr:uid="{00000000-0002-0000-0900-000000000000}">
      <formula1>設問4.1選択枠</formula1>
    </dataValidation>
    <dataValidation type="list" allowBlank="1" showInputMessage="1" showErrorMessage="1" prompt="リストから選択して下さい" sqref="B32:C32" xr:uid="{00000000-0002-0000-0900-000001000000}">
      <formula1>設問4.6選択枠</formula1>
    </dataValidation>
    <dataValidation type="list" allowBlank="1" showInputMessage="1" showErrorMessage="1" prompt="リストから選択して下さい" sqref="B35:D35" xr:uid="{00000000-0002-0000-0900-000002000000}">
      <formula1>設問4.7選択枠</formula1>
    </dataValidation>
    <dataValidation type="list" allowBlank="1" showInputMessage="1" showErrorMessage="1" prompt="リストから選択して下さい" sqref="B8" xr:uid="{00000000-0002-0000-0900-000003000000}">
      <formula1>設問4.2選択枠</formula1>
    </dataValidation>
  </dataValidations>
  <hyperlinks>
    <hyperlink ref="F35" r:id="rId1" xr:uid="{00000000-0004-0000-0900-000000000000}"/>
    <hyperlink ref="E44" r:id="rId2" xr:uid="{9B7F9082-19A4-458B-9FBB-DE0E66F9DD80}"/>
  </hyperlinks>
  <pageMargins left="0.70866141732283472" right="0.31496062992125984" top="0.74803149606299213" bottom="0.74803149606299213" header="0.31496062992125984" footer="0.31496062992125984"/>
  <pageSetup paperSize="9" scale="98" orientation="portrait" verticalDpi="300" r:id="rId3"/>
  <headerFooter>
    <oddHeader>&amp;C省エネ対策及びエネルギー使用実績に関する調査回答書</oddHeader>
    <oddFooter>&amp;C&amp;P / &amp;N ページ</oddFooter>
  </headerFooter>
  <cellWatches>
    <cellWatch r="B8"/>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1"/>
  <sheetViews>
    <sheetView zoomScale="115" zoomScaleNormal="115" zoomScaleSheetLayoutView="55" workbookViewId="0">
      <selection activeCell="F10" sqref="F10"/>
    </sheetView>
  </sheetViews>
  <sheetFormatPr defaultRowHeight="15" x14ac:dyDescent="0.2"/>
  <cols>
    <col min="1" max="1" width="71.33203125" style="86" customWidth="1"/>
    <col min="2" max="2" width="70.44140625" style="86" customWidth="1"/>
    <col min="3" max="3" width="1.6640625" customWidth="1"/>
  </cols>
  <sheetData>
    <row r="1" spans="1:2" ht="16.2" x14ac:dyDescent="0.2">
      <c r="A1" s="85" t="s">
        <v>26</v>
      </c>
      <c r="B1" s="1"/>
    </row>
    <row r="2" spans="1:2" ht="24.6" x14ac:dyDescent="0.2">
      <c r="A2" s="277" t="s">
        <v>27</v>
      </c>
      <c r="B2" s="277"/>
    </row>
    <row r="3" spans="1:2" ht="15.6" thickBot="1" x14ac:dyDescent="0.25">
      <c r="A3" s="1"/>
      <c r="B3" s="1"/>
    </row>
    <row r="4" spans="1:2" ht="27.75" customHeight="1" x14ac:dyDescent="0.2">
      <c r="A4" s="184" t="s">
        <v>28</v>
      </c>
      <c r="B4" s="172" t="s">
        <v>29</v>
      </c>
    </row>
    <row r="5" spans="1:2" ht="20.100000000000001" customHeight="1" x14ac:dyDescent="0.2">
      <c r="A5" s="173" t="s">
        <v>30</v>
      </c>
      <c r="B5" s="173" t="s">
        <v>31</v>
      </c>
    </row>
    <row r="6" spans="1:2" ht="20.7" customHeight="1" x14ac:dyDescent="0.2">
      <c r="A6" s="197" t="s">
        <v>32</v>
      </c>
      <c r="B6" s="278" t="s">
        <v>33</v>
      </c>
    </row>
    <row r="7" spans="1:2" ht="20.7" customHeight="1" x14ac:dyDescent="0.2">
      <c r="A7" s="180" t="s">
        <v>34</v>
      </c>
      <c r="B7" s="278"/>
    </row>
    <row r="8" spans="1:2" ht="20.7" customHeight="1" x14ac:dyDescent="0.2">
      <c r="A8" s="180" t="s">
        <v>35</v>
      </c>
      <c r="B8" s="278"/>
    </row>
    <row r="9" spans="1:2" ht="20.100000000000001" customHeight="1" x14ac:dyDescent="0.2">
      <c r="A9" s="180" t="s">
        <v>36</v>
      </c>
      <c r="B9" s="278"/>
    </row>
    <row r="10" spans="1:2" ht="20.100000000000001" customHeight="1" x14ac:dyDescent="0.2">
      <c r="A10" s="185" t="s">
        <v>37</v>
      </c>
      <c r="B10" s="174"/>
    </row>
    <row r="11" spans="1:2" ht="20.100000000000001" customHeight="1" x14ac:dyDescent="0.2">
      <c r="A11" s="279"/>
      <c r="B11" s="175" t="s">
        <v>38</v>
      </c>
    </row>
    <row r="12" spans="1:2" ht="20.100000000000001" customHeight="1" x14ac:dyDescent="0.2">
      <c r="A12" s="280"/>
      <c r="B12" s="214" t="s">
        <v>39</v>
      </c>
    </row>
    <row r="13" spans="1:2" ht="20.100000000000001" customHeight="1" x14ac:dyDescent="0.2">
      <c r="A13" s="175" t="s">
        <v>40</v>
      </c>
      <c r="B13" s="175" t="s">
        <v>41</v>
      </c>
    </row>
    <row r="14" spans="1:2" ht="20.100000000000001" customHeight="1" x14ac:dyDescent="0.2">
      <c r="A14" s="175"/>
      <c r="B14" s="176" t="s">
        <v>39</v>
      </c>
    </row>
    <row r="15" spans="1:2" ht="20.100000000000001" customHeight="1" x14ac:dyDescent="0.2">
      <c r="A15" s="177" t="s">
        <v>42</v>
      </c>
      <c r="B15" s="177" t="s">
        <v>43</v>
      </c>
    </row>
    <row r="16" spans="1:2" ht="20.100000000000001" customHeight="1" x14ac:dyDescent="0.2">
      <c r="A16" s="181" t="s">
        <v>44</v>
      </c>
      <c r="B16" s="178" t="s">
        <v>39</v>
      </c>
    </row>
    <row r="17" spans="1:2" ht="20.100000000000001" customHeight="1" x14ac:dyDescent="0.2">
      <c r="A17" s="179" t="s">
        <v>45</v>
      </c>
      <c r="B17" s="179"/>
    </row>
    <row r="18" spans="1:2" ht="20.100000000000001" customHeight="1" x14ac:dyDescent="0.2">
      <c r="A18" s="177" t="s">
        <v>46</v>
      </c>
      <c r="B18" s="177" t="s">
        <v>47</v>
      </c>
    </row>
    <row r="19" spans="1:2" ht="20.100000000000001" customHeight="1" x14ac:dyDescent="0.2">
      <c r="A19" s="180" t="s">
        <v>48</v>
      </c>
      <c r="B19" s="180"/>
    </row>
    <row r="20" spans="1:2" ht="20.100000000000001" customHeight="1" x14ac:dyDescent="0.2">
      <c r="A20" s="180" t="s">
        <v>49</v>
      </c>
      <c r="B20" s="180"/>
    </row>
    <row r="21" spans="1:2" ht="20.100000000000001" customHeight="1" x14ac:dyDescent="0.2">
      <c r="A21" s="180" t="s">
        <v>50</v>
      </c>
      <c r="B21" s="180"/>
    </row>
    <row r="22" spans="1:2" ht="20.100000000000001" customHeight="1" x14ac:dyDescent="0.2">
      <c r="A22" s="181" t="s">
        <v>51</v>
      </c>
      <c r="B22" s="181"/>
    </row>
    <row r="23" spans="1:2" ht="20.100000000000001" customHeight="1" x14ac:dyDescent="0.2">
      <c r="A23" s="181" t="s">
        <v>52</v>
      </c>
      <c r="B23" s="178" t="s">
        <v>39</v>
      </c>
    </row>
    <row r="24" spans="1:2" ht="20.100000000000001" customHeight="1" x14ac:dyDescent="0.2">
      <c r="A24" s="181" t="s">
        <v>53</v>
      </c>
      <c r="B24" s="181"/>
    </row>
    <row r="25" spans="1:2" ht="20.100000000000001" customHeight="1" x14ac:dyDescent="0.2">
      <c r="A25" s="181" t="s">
        <v>54</v>
      </c>
      <c r="B25" s="181"/>
    </row>
    <row r="26" spans="1:2" ht="20.100000000000001" customHeight="1" x14ac:dyDescent="0.2">
      <c r="A26" s="181" t="s">
        <v>55</v>
      </c>
      <c r="B26" s="181"/>
    </row>
    <row r="27" spans="1:2" ht="20.100000000000001" customHeight="1" x14ac:dyDescent="0.2">
      <c r="A27" s="181" t="s">
        <v>56</v>
      </c>
      <c r="B27" s="181"/>
    </row>
    <row r="28" spans="1:2" ht="20.100000000000001" customHeight="1" x14ac:dyDescent="0.2">
      <c r="A28" s="180" t="s">
        <v>57</v>
      </c>
      <c r="B28" s="182"/>
    </row>
    <row r="29" spans="1:2" ht="20.100000000000001" customHeight="1" thickBot="1" x14ac:dyDescent="0.25">
      <c r="A29" s="186" t="s">
        <v>58</v>
      </c>
      <c r="B29" s="183"/>
    </row>
    <row r="30" spans="1:2" ht="25.5" hidden="1" customHeight="1" thickBot="1" x14ac:dyDescent="0.25">
      <c r="A30" s="171" t="s">
        <v>59</v>
      </c>
      <c r="B30" s="171" t="s">
        <v>60</v>
      </c>
    </row>
    <row r="31" spans="1:2" x14ac:dyDescent="0.2">
      <c r="A31" s="1"/>
      <c r="B31" s="1"/>
    </row>
  </sheetData>
  <mergeCells count="3">
    <mergeCell ref="A2:B2"/>
    <mergeCell ref="B6:B9"/>
    <mergeCell ref="A11:A12"/>
  </mergeCells>
  <phoneticPr fontId="32"/>
  <pageMargins left="0.66" right="0.26" top="1.1811023622047245" bottom="0.74803149606299213" header="0.62992125984251968" footer="0.43307086614173229"/>
  <pageSetup paperSize="9" scale="68" orientation="portrait" verticalDpi="300" r:id="rId1"/>
  <headerFooter>
    <oddHeader>&amp;C&amp;"Meiryo UI,標準"省エネ対策及びエネルギー使用実績に関する調査回答書</oddHead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3"/>
  <sheetViews>
    <sheetView zoomScaleNormal="100" zoomScaleSheetLayoutView="100" workbookViewId="0">
      <selection activeCell="G6" sqref="G6"/>
    </sheetView>
  </sheetViews>
  <sheetFormatPr defaultColWidth="9" defaultRowHeight="15" x14ac:dyDescent="0.2"/>
  <cols>
    <col min="1" max="1" width="9" style="5"/>
    <col min="2" max="2" width="4.109375" style="5" customWidth="1"/>
    <col min="3" max="3" width="10.33203125" style="5" bestFit="1" customWidth="1"/>
    <col min="4" max="7" width="12.33203125" style="5" customWidth="1"/>
    <col min="8" max="8" width="3.6640625" style="5" customWidth="1"/>
    <col min="9" max="16384" width="9" style="5"/>
  </cols>
  <sheetData>
    <row r="1" spans="1:7" ht="15.6" thickBot="1" x14ac:dyDescent="0.25"/>
    <row r="2" spans="1:7" x14ac:dyDescent="0.2">
      <c r="A2" s="281" t="s">
        <v>61</v>
      </c>
      <c r="B2" s="282"/>
    </row>
    <row r="3" spans="1:7" ht="18.75" customHeight="1" thickBot="1" x14ac:dyDescent="0.25">
      <c r="A3" s="283"/>
      <c r="B3" s="284"/>
    </row>
    <row r="4" spans="1:7" ht="18.75" customHeight="1" x14ac:dyDescent="0.2">
      <c r="D4" s="6"/>
    </row>
    <row r="5" spans="1:7" ht="18.75" customHeight="1" x14ac:dyDescent="0.2">
      <c r="A5" s="5" t="s">
        <v>62</v>
      </c>
      <c r="F5" s="8"/>
      <c r="G5" s="7" t="s">
        <v>63</v>
      </c>
    </row>
    <row r="6" spans="1:7" ht="18.75" customHeight="1" x14ac:dyDescent="0.2">
      <c r="E6" s="7"/>
      <c r="F6" s="7"/>
      <c r="G6" s="7"/>
    </row>
    <row r="7" spans="1:7" ht="14.25" customHeight="1" x14ac:dyDescent="0.2"/>
    <row r="8" spans="1:7" ht="25.5" customHeight="1" x14ac:dyDescent="0.2">
      <c r="B8" s="285" t="s">
        <v>64</v>
      </c>
      <c r="C8" s="90" t="s">
        <v>65</v>
      </c>
      <c r="D8" s="288"/>
      <c r="E8" s="288"/>
      <c r="F8" s="288"/>
      <c r="G8" s="288"/>
    </row>
    <row r="9" spans="1:7" ht="25.5" customHeight="1" x14ac:dyDescent="0.2">
      <c r="B9" s="286"/>
      <c r="C9" s="90" t="s">
        <v>66</v>
      </c>
      <c r="D9" s="288"/>
      <c r="E9" s="288"/>
      <c r="F9" s="288"/>
      <c r="G9" s="288"/>
    </row>
    <row r="10" spans="1:7" ht="25.5" customHeight="1" x14ac:dyDescent="0.2">
      <c r="B10" s="286"/>
      <c r="C10" s="90" t="s">
        <v>67</v>
      </c>
      <c r="D10" s="288"/>
      <c r="E10" s="288"/>
      <c r="F10" s="288"/>
      <c r="G10" s="288"/>
    </row>
    <row r="11" spans="1:7" ht="25.5" customHeight="1" x14ac:dyDescent="0.2">
      <c r="B11" s="286"/>
      <c r="C11" s="90" t="s">
        <v>68</v>
      </c>
      <c r="D11" s="288"/>
      <c r="E11" s="288"/>
      <c r="F11" s="288"/>
      <c r="G11" s="288"/>
    </row>
    <row r="12" spans="1:7" ht="25.5" customHeight="1" x14ac:dyDescent="0.2">
      <c r="B12" s="287"/>
      <c r="C12" s="90" t="s">
        <v>69</v>
      </c>
      <c r="D12" s="289"/>
      <c r="E12" s="288"/>
      <c r="F12" s="288"/>
      <c r="G12" s="288"/>
    </row>
    <row r="13" spans="1:7" ht="17.25" customHeight="1" x14ac:dyDescent="0.2"/>
  </sheetData>
  <mergeCells count="7">
    <mergeCell ref="A2:B3"/>
    <mergeCell ref="B8:B12"/>
    <mergeCell ref="D8:G8"/>
    <mergeCell ref="D9:G9"/>
    <mergeCell ref="D10:G10"/>
    <mergeCell ref="D11:G11"/>
    <mergeCell ref="D12:G12"/>
  </mergeCells>
  <phoneticPr fontId="1"/>
  <pageMargins left="0.92" right="0.38" top="1.1000000000000001" bottom="0.46" header="0.63" footer="0.71"/>
  <pageSetup paperSize="9" orientation="portrait" horizontalDpi="300" verticalDpi="300" r:id="rId1"/>
  <headerFooter>
    <oddHeader>&amp;C&amp;"Meiryo UI,標準"省エネ対策及びエネルギー使用実績に関する調査回答書</oddHead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E154"/>
  <sheetViews>
    <sheetView tabSelected="1" zoomScaleNormal="100" zoomScaleSheetLayoutView="85" workbookViewId="0">
      <selection activeCell="C2" sqref="C2"/>
    </sheetView>
  </sheetViews>
  <sheetFormatPr defaultColWidth="9" defaultRowHeight="15" x14ac:dyDescent="0.2"/>
  <cols>
    <col min="1" max="1" width="2.6640625" style="5" customWidth="1"/>
    <col min="2" max="2" width="6.5546875" style="5" customWidth="1"/>
    <col min="3" max="3" width="9.44140625" style="5" customWidth="1"/>
    <col min="4" max="4" width="22.88671875" style="5" customWidth="1"/>
    <col min="5" max="5" width="10.33203125" style="9" customWidth="1"/>
    <col min="6" max="6" width="15.6640625" style="9" customWidth="1"/>
    <col min="7" max="8" width="13.33203125" style="5" customWidth="1"/>
    <col min="9" max="26" width="10.44140625" style="5" customWidth="1"/>
    <col min="27" max="27" width="3.109375" style="5" customWidth="1"/>
    <col min="28" max="16384" width="9" style="5"/>
  </cols>
  <sheetData>
    <row r="1" spans="1:31" ht="16.2" x14ac:dyDescent="0.2">
      <c r="A1" s="10" t="s">
        <v>70</v>
      </c>
      <c r="B1" s="140"/>
    </row>
    <row r="2" spans="1:31" ht="10.5" customHeight="1" x14ac:dyDescent="0.2">
      <c r="A2" s="140"/>
      <c r="B2" s="140"/>
    </row>
    <row r="3" spans="1:31" ht="16.2" x14ac:dyDescent="0.2">
      <c r="B3" s="1"/>
      <c r="C3" s="141" t="s">
        <v>71</v>
      </c>
    </row>
    <row r="4" spans="1:31" ht="6" customHeight="1" x14ac:dyDescent="0.2">
      <c r="B4" s="142"/>
    </row>
    <row r="5" spans="1:31" x14ac:dyDescent="0.2">
      <c r="C5" s="5" t="s">
        <v>72</v>
      </c>
    </row>
    <row r="6" spans="1:31" ht="9.75" customHeight="1" x14ac:dyDescent="0.2"/>
    <row r="7" spans="1:31" ht="18.600000000000001" x14ac:dyDescent="0.2">
      <c r="C7" s="169" t="s">
        <v>73</v>
      </c>
      <c r="E7" s="170"/>
      <c r="G7" s="292"/>
      <c r="H7" s="292"/>
      <c r="I7" s="292"/>
      <c r="J7" s="292"/>
      <c r="K7" s="292"/>
      <c r="L7" s="292"/>
      <c r="M7" s="292"/>
      <c r="N7" s="292"/>
    </row>
    <row r="8" spans="1:31" x14ac:dyDescent="0.2">
      <c r="A8" s="11"/>
      <c r="C8" s="229" t="s">
        <v>74</v>
      </c>
      <c r="D8" s="104"/>
      <c r="E8" s="1"/>
      <c r="F8" s="1"/>
      <c r="G8" s="1"/>
      <c r="H8" s="1"/>
      <c r="I8" s="1"/>
      <c r="J8" s="1"/>
      <c r="K8" s="1"/>
      <c r="L8" s="1"/>
      <c r="M8" s="1"/>
      <c r="N8" s="1"/>
      <c r="O8" s="1"/>
    </row>
    <row r="9" spans="1:31" x14ac:dyDescent="0.2">
      <c r="A9" s="11"/>
      <c r="C9" s="229" t="s">
        <v>75</v>
      </c>
      <c r="D9" s="104"/>
      <c r="E9" s="1"/>
      <c r="F9" s="1"/>
      <c r="G9" s="1"/>
      <c r="H9" s="1"/>
      <c r="I9" s="1"/>
      <c r="J9" s="1"/>
      <c r="K9" s="1"/>
      <c r="L9" s="1"/>
      <c r="M9" s="1"/>
      <c r="N9" s="1"/>
      <c r="O9" s="1"/>
    </row>
    <row r="10" spans="1:31" x14ac:dyDescent="0.2">
      <c r="A10" s="11"/>
      <c r="C10" s="229" t="s">
        <v>76</v>
      </c>
      <c r="D10" s="104"/>
      <c r="E10" s="1"/>
      <c r="F10" s="1"/>
      <c r="G10" s="1"/>
      <c r="H10" s="1"/>
      <c r="I10" s="1"/>
      <c r="J10" s="1"/>
      <c r="K10" s="1"/>
      <c r="L10" s="1"/>
      <c r="M10" s="1"/>
      <c r="N10" s="1"/>
      <c r="O10" s="1"/>
    </row>
    <row r="11" spans="1:31" ht="16.95" customHeight="1" x14ac:dyDescent="0.2">
      <c r="A11" s="11"/>
      <c r="C11" s="339" t="s">
        <v>77</v>
      </c>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row>
    <row r="12" spans="1:31" x14ac:dyDescent="0.2">
      <c r="A12" s="11"/>
      <c r="C12" s="13"/>
      <c r="E12" s="5"/>
      <c r="F12" s="166" t="s">
        <v>78</v>
      </c>
      <c r="G12" s="126" t="s">
        <v>79</v>
      </c>
    </row>
    <row r="13" spans="1:31" x14ac:dyDescent="0.2">
      <c r="A13" s="11"/>
      <c r="C13" s="13"/>
      <c r="E13" s="5"/>
      <c r="F13" s="166" t="s">
        <v>80</v>
      </c>
      <c r="G13" s="136" t="s">
        <v>81</v>
      </c>
    </row>
    <row r="14" spans="1:31" x14ac:dyDescent="0.2">
      <c r="A14" s="11"/>
      <c r="C14" s="199" t="s">
        <v>82</v>
      </c>
      <c r="D14" s="1"/>
      <c r="E14" s="1"/>
      <c r="F14" s="158"/>
      <c r="G14" s="218"/>
      <c r="H14" s="1"/>
      <c r="I14" s="1"/>
      <c r="J14" s="1"/>
      <c r="K14" s="1"/>
      <c r="L14" s="1"/>
    </row>
    <row r="15" spans="1:31" x14ac:dyDescent="0.2">
      <c r="A15" s="11"/>
      <c r="C15" s="199" t="s">
        <v>83</v>
      </c>
      <c r="D15" s="1"/>
      <c r="E15" s="1"/>
      <c r="F15" s="158"/>
      <c r="G15" s="218"/>
      <c r="H15" s="1"/>
      <c r="I15" s="1"/>
      <c r="J15" s="1"/>
      <c r="K15" s="1"/>
      <c r="L15" s="1"/>
    </row>
    <row r="16" spans="1:31" x14ac:dyDescent="0.2">
      <c r="C16" s="199" t="s">
        <v>84</v>
      </c>
    </row>
    <row r="17" spans="1:26" x14ac:dyDescent="0.2">
      <c r="C17" s="199" t="s">
        <v>85</v>
      </c>
    </row>
    <row r="18" spans="1:26" ht="13.5" customHeight="1" x14ac:dyDescent="0.2">
      <c r="C18" s="199" t="s">
        <v>86</v>
      </c>
    </row>
    <row r="19" spans="1:26" ht="8.25" customHeight="1" x14ac:dyDescent="0.2"/>
    <row r="20" spans="1:26" ht="13.5" customHeight="1" x14ac:dyDescent="0.2">
      <c r="C20" s="1" t="s">
        <v>87</v>
      </c>
      <c r="D20" s="32"/>
      <c r="E20" s="162" t="s">
        <v>88</v>
      </c>
      <c r="R20" s="167" t="s">
        <v>89</v>
      </c>
    </row>
    <row r="21" spans="1:26" ht="15" customHeight="1" x14ac:dyDescent="0.2">
      <c r="C21" s="296" t="s">
        <v>90</v>
      </c>
      <c r="D21" s="297"/>
      <c r="E21" s="160" t="s">
        <v>91</v>
      </c>
      <c r="F21" s="127" t="s">
        <v>92</v>
      </c>
      <c r="G21" s="293" t="s">
        <v>93</v>
      </c>
      <c r="H21" s="294"/>
      <c r="I21" s="14" t="s">
        <v>94</v>
      </c>
      <c r="J21" s="14" t="s">
        <v>95</v>
      </c>
      <c r="K21" s="14" t="s">
        <v>96</v>
      </c>
      <c r="L21" s="14" t="s">
        <v>97</v>
      </c>
      <c r="M21" s="14" t="s">
        <v>98</v>
      </c>
      <c r="N21" s="14" t="s">
        <v>99</v>
      </c>
      <c r="O21" s="14" t="s">
        <v>100</v>
      </c>
      <c r="P21" s="14" t="s">
        <v>101</v>
      </c>
      <c r="Q21" s="14" t="s">
        <v>102</v>
      </c>
      <c r="R21" s="14" t="s">
        <v>103</v>
      </c>
      <c r="S21" s="14" t="s">
        <v>104</v>
      </c>
      <c r="T21" s="14" t="s">
        <v>105</v>
      </c>
      <c r="U21" s="14" t="s">
        <v>106</v>
      </c>
      <c r="V21" s="14" t="s">
        <v>107</v>
      </c>
      <c r="W21" s="14" t="s">
        <v>108</v>
      </c>
      <c r="X21" s="14" t="s">
        <v>109</v>
      </c>
      <c r="Y21" s="14" t="s">
        <v>110</v>
      </c>
      <c r="Z21" s="14" t="s">
        <v>111</v>
      </c>
    </row>
    <row r="22" spans="1:26" ht="12.6" customHeight="1" x14ac:dyDescent="0.2">
      <c r="C22" s="28" t="s">
        <v>112</v>
      </c>
      <c r="D22" s="16"/>
      <c r="E22" s="17" t="s">
        <v>113</v>
      </c>
      <c r="F22" s="135"/>
      <c r="G22" s="298" t="s">
        <v>114</v>
      </c>
      <c r="H22" s="100" t="s">
        <v>115</v>
      </c>
      <c r="I22" s="20"/>
      <c r="J22" s="20"/>
      <c r="K22" s="20"/>
      <c r="L22" s="20"/>
      <c r="M22" s="20"/>
      <c r="N22" s="20"/>
      <c r="O22" s="20"/>
      <c r="P22" s="20"/>
      <c r="Q22" s="20"/>
      <c r="R22" s="224"/>
      <c r="S22" s="21"/>
      <c r="T22" s="21"/>
      <c r="U22" s="20"/>
      <c r="V22" s="20"/>
      <c r="W22" s="20"/>
      <c r="X22" s="20"/>
      <c r="Y22" s="20"/>
      <c r="Z22" s="20"/>
    </row>
    <row r="23" spans="1:26" ht="12.6" customHeight="1" x14ac:dyDescent="0.2">
      <c r="C23" s="28" t="s">
        <v>116</v>
      </c>
      <c r="D23" s="16"/>
      <c r="E23" s="17" t="s">
        <v>113</v>
      </c>
      <c r="F23" s="135"/>
      <c r="G23" s="299"/>
      <c r="H23" s="100" t="s">
        <v>115</v>
      </c>
      <c r="I23" s="20"/>
      <c r="J23" s="20"/>
      <c r="K23" s="20"/>
      <c r="L23" s="20"/>
      <c r="M23" s="20"/>
      <c r="N23" s="20"/>
      <c r="O23" s="20"/>
      <c r="P23" s="20"/>
      <c r="Q23" s="20"/>
      <c r="R23" s="224"/>
      <c r="S23" s="21"/>
      <c r="T23" s="21"/>
      <c r="U23" s="20"/>
      <c r="V23" s="20"/>
      <c r="W23" s="20"/>
      <c r="X23" s="20"/>
      <c r="Y23" s="20"/>
      <c r="Z23" s="20"/>
    </row>
    <row r="24" spans="1:26" ht="12.6" customHeight="1" x14ac:dyDescent="0.2">
      <c r="C24" s="28" t="s">
        <v>117</v>
      </c>
      <c r="D24" s="16"/>
      <c r="E24" s="17" t="s">
        <v>113</v>
      </c>
      <c r="F24" s="135"/>
      <c r="G24" s="299"/>
      <c r="H24" s="100" t="s">
        <v>115</v>
      </c>
      <c r="I24" s="20"/>
      <c r="J24" s="20"/>
      <c r="K24" s="20"/>
      <c r="L24" s="20"/>
      <c r="M24" s="20"/>
      <c r="N24" s="20"/>
      <c r="O24" s="20"/>
      <c r="P24" s="20"/>
      <c r="Q24" s="20"/>
      <c r="R24" s="224"/>
      <c r="S24" s="21"/>
      <c r="T24" s="21"/>
      <c r="U24" s="20"/>
      <c r="V24" s="20"/>
      <c r="W24" s="20"/>
      <c r="X24" s="20"/>
      <c r="Y24" s="20"/>
      <c r="Z24" s="20"/>
    </row>
    <row r="25" spans="1:26" ht="12.6" customHeight="1" x14ac:dyDescent="0.2">
      <c r="C25" s="28" t="s">
        <v>118</v>
      </c>
      <c r="D25" s="16"/>
      <c r="E25" s="17" t="s">
        <v>113</v>
      </c>
      <c r="F25" s="135"/>
      <c r="G25" s="299"/>
      <c r="H25" s="100" t="s">
        <v>115</v>
      </c>
      <c r="I25" s="20"/>
      <c r="J25" s="20"/>
      <c r="K25" s="20"/>
      <c r="L25" s="20"/>
      <c r="M25" s="20"/>
      <c r="N25" s="20"/>
      <c r="O25" s="20"/>
      <c r="P25" s="20"/>
      <c r="Q25" s="20"/>
      <c r="R25" s="224"/>
      <c r="S25" s="21"/>
      <c r="T25" s="21"/>
      <c r="U25" s="20"/>
      <c r="V25" s="20"/>
      <c r="W25" s="20"/>
      <c r="X25" s="20"/>
      <c r="Y25" s="20"/>
      <c r="Z25" s="20"/>
    </row>
    <row r="26" spans="1:26" ht="12.6" customHeight="1" x14ac:dyDescent="0.2">
      <c r="C26" s="28" t="s">
        <v>119</v>
      </c>
      <c r="D26" s="16"/>
      <c r="E26" s="17" t="s">
        <v>113</v>
      </c>
      <c r="F26" s="135"/>
      <c r="G26" s="299"/>
      <c r="H26" s="100" t="s">
        <v>115</v>
      </c>
      <c r="I26" s="20"/>
      <c r="J26" s="20"/>
      <c r="K26" s="20"/>
      <c r="L26" s="20"/>
      <c r="M26" s="20"/>
      <c r="N26" s="20"/>
      <c r="O26" s="20"/>
      <c r="P26" s="20"/>
      <c r="Q26" s="20"/>
      <c r="R26" s="224"/>
      <c r="S26" s="21"/>
      <c r="T26" s="21"/>
      <c r="U26" s="20"/>
      <c r="V26" s="20"/>
      <c r="W26" s="20"/>
      <c r="X26" s="20"/>
      <c r="Y26" s="20"/>
      <c r="Z26" s="20"/>
    </row>
    <row r="27" spans="1:26" ht="12.6" customHeight="1" x14ac:dyDescent="0.2">
      <c r="C27" s="28" t="s">
        <v>120</v>
      </c>
      <c r="D27" s="16"/>
      <c r="E27" s="17" t="s">
        <v>113</v>
      </c>
      <c r="F27" s="135"/>
      <c r="G27" s="299"/>
      <c r="H27" s="100" t="s">
        <v>115</v>
      </c>
      <c r="I27" s="20"/>
      <c r="J27" s="20"/>
      <c r="K27" s="20"/>
      <c r="L27" s="20"/>
      <c r="M27" s="20"/>
      <c r="N27" s="20"/>
      <c r="O27" s="20"/>
      <c r="P27" s="20"/>
      <c r="Q27" s="20"/>
      <c r="R27" s="224"/>
      <c r="S27" s="21"/>
      <c r="T27" s="21"/>
      <c r="U27" s="20"/>
      <c r="V27" s="20"/>
      <c r="W27" s="20"/>
      <c r="X27" s="20"/>
      <c r="Y27" s="20"/>
      <c r="Z27" s="20"/>
    </row>
    <row r="28" spans="1:26" ht="12.6" customHeight="1" x14ac:dyDescent="0.2">
      <c r="C28" s="28" t="s">
        <v>121</v>
      </c>
      <c r="D28" s="16"/>
      <c r="E28" s="17" t="s">
        <v>113</v>
      </c>
      <c r="F28" s="135"/>
      <c r="G28" s="299"/>
      <c r="H28" s="100" t="s">
        <v>115</v>
      </c>
      <c r="I28" s="20"/>
      <c r="J28" s="20"/>
      <c r="K28" s="20"/>
      <c r="L28" s="20"/>
      <c r="M28" s="20"/>
      <c r="N28" s="20"/>
      <c r="O28" s="20"/>
      <c r="P28" s="20"/>
      <c r="Q28" s="20"/>
      <c r="R28" s="224"/>
      <c r="S28" s="21"/>
      <c r="T28" s="21"/>
      <c r="U28" s="20"/>
      <c r="V28" s="20"/>
      <c r="W28" s="20"/>
      <c r="X28" s="20"/>
      <c r="Y28" s="20"/>
      <c r="Z28" s="20"/>
    </row>
    <row r="29" spans="1:26" ht="12.6" customHeight="1" x14ac:dyDescent="0.2">
      <c r="C29" s="28" t="s">
        <v>122</v>
      </c>
      <c r="D29" s="16"/>
      <c r="E29" s="17" t="s">
        <v>113</v>
      </c>
      <c r="F29" s="135"/>
      <c r="G29" s="299"/>
      <c r="H29" s="100" t="s">
        <v>115</v>
      </c>
      <c r="I29" s="20"/>
      <c r="J29" s="20"/>
      <c r="K29" s="20"/>
      <c r="L29" s="20"/>
      <c r="M29" s="20"/>
      <c r="N29" s="20"/>
      <c r="O29" s="20"/>
      <c r="P29" s="20"/>
      <c r="Q29" s="20"/>
      <c r="R29" s="224"/>
      <c r="S29" s="21"/>
      <c r="T29" s="21"/>
      <c r="U29" s="20"/>
      <c r="V29" s="20"/>
      <c r="W29" s="20"/>
      <c r="X29" s="20"/>
      <c r="Y29" s="20"/>
      <c r="Z29" s="20"/>
    </row>
    <row r="30" spans="1:26" ht="13.2" customHeight="1" x14ac:dyDescent="0.2">
      <c r="A30" s="290"/>
      <c r="B30" s="291"/>
      <c r="C30" s="230" t="s">
        <v>123</v>
      </c>
      <c r="D30" s="232"/>
      <c r="E30" s="233" t="s">
        <v>113</v>
      </c>
      <c r="F30" s="234"/>
      <c r="G30" s="235">
        <v>0</v>
      </c>
      <c r="H30" s="236" t="s">
        <v>115</v>
      </c>
      <c r="I30" s="224"/>
      <c r="J30" s="224"/>
      <c r="K30" s="224"/>
      <c r="L30" s="224"/>
      <c r="M30" s="224"/>
      <c r="N30" s="224"/>
      <c r="O30" s="224"/>
      <c r="P30" s="224"/>
      <c r="Q30" s="224"/>
      <c r="R30" s="224"/>
      <c r="S30" s="21"/>
      <c r="T30" s="21"/>
      <c r="U30" s="224"/>
      <c r="V30" s="224"/>
      <c r="W30" s="224"/>
      <c r="X30" s="224"/>
      <c r="Y30" s="224"/>
      <c r="Z30" s="224"/>
    </row>
    <row r="31" spans="1:26" ht="12.6" customHeight="1" x14ac:dyDescent="0.2">
      <c r="A31" s="290"/>
      <c r="B31" s="291"/>
      <c r="C31" s="231" t="s">
        <v>124</v>
      </c>
      <c r="D31" s="237"/>
      <c r="E31" s="233" t="s">
        <v>113</v>
      </c>
      <c r="F31" s="234"/>
      <c r="G31" s="235">
        <v>0</v>
      </c>
      <c r="H31" s="236" t="s">
        <v>115</v>
      </c>
      <c r="I31" s="224"/>
      <c r="J31" s="224"/>
      <c r="K31" s="224"/>
      <c r="L31" s="224"/>
      <c r="M31" s="224"/>
      <c r="N31" s="224"/>
      <c r="O31" s="224"/>
      <c r="P31" s="224"/>
      <c r="Q31" s="224"/>
      <c r="R31" s="224"/>
      <c r="S31" s="21"/>
      <c r="T31" s="21"/>
      <c r="U31" s="224"/>
      <c r="V31" s="224"/>
      <c r="W31" s="224"/>
      <c r="X31" s="224"/>
      <c r="Y31" s="224"/>
      <c r="Z31" s="224"/>
    </row>
    <row r="32" spans="1:26" ht="12.6" customHeight="1" x14ac:dyDescent="0.2">
      <c r="C32" s="215" t="s">
        <v>125</v>
      </c>
      <c r="D32" s="216"/>
      <c r="E32" s="17" t="s">
        <v>113</v>
      </c>
      <c r="F32" s="128"/>
      <c r="G32" s="217">
        <v>0</v>
      </c>
      <c r="H32" s="100" t="s">
        <v>115</v>
      </c>
      <c r="I32" s="20"/>
      <c r="J32" s="20"/>
      <c r="K32" s="20"/>
      <c r="L32" s="20"/>
      <c r="M32" s="20"/>
      <c r="N32" s="20"/>
      <c r="O32" s="20"/>
      <c r="P32" s="20"/>
      <c r="Q32" s="20"/>
      <c r="R32" s="224"/>
      <c r="S32" s="21"/>
      <c r="T32" s="21"/>
      <c r="U32" s="20"/>
      <c r="V32" s="20"/>
      <c r="W32" s="20"/>
      <c r="X32" s="20"/>
      <c r="Y32" s="20"/>
      <c r="Z32" s="20"/>
    </row>
    <row r="33" spans="3:26" ht="12.6" customHeight="1" x14ac:dyDescent="0.2">
      <c r="C33" s="288" t="s">
        <v>126</v>
      </c>
      <c r="D33" s="295"/>
      <c r="E33" s="17" t="s">
        <v>127</v>
      </c>
      <c r="F33" s="128" t="s">
        <v>128</v>
      </c>
      <c r="G33" s="18">
        <v>2.6190000000000002</v>
      </c>
      <c r="H33" s="19" t="s">
        <v>129</v>
      </c>
      <c r="I33" s="20"/>
      <c r="J33" s="20"/>
      <c r="K33" s="20"/>
      <c r="L33" s="20"/>
      <c r="M33" s="20"/>
      <c r="N33" s="20"/>
      <c r="O33" s="20"/>
      <c r="P33" s="20"/>
      <c r="Q33" s="20"/>
      <c r="R33" s="224"/>
      <c r="S33" s="21"/>
      <c r="T33" s="21"/>
      <c r="U33" s="20"/>
      <c r="V33" s="20"/>
      <c r="W33" s="20"/>
      <c r="X33" s="20"/>
      <c r="Y33" s="20"/>
      <c r="Z33" s="20"/>
    </row>
    <row r="34" spans="3:26" ht="12.6" customHeight="1" x14ac:dyDescent="0.2">
      <c r="C34" s="288" t="s">
        <v>130</v>
      </c>
      <c r="D34" s="295"/>
      <c r="E34" s="17" t="s">
        <v>127</v>
      </c>
      <c r="F34" s="128" t="s">
        <v>128</v>
      </c>
      <c r="G34" s="18">
        <v>2.3820000000000001</v>
      </c>
      <c r="H34" s="19" t="s">
        <v>129</v>
      </c>
      <c r="I34" s="20"/>
      <c r="J34" s="20"/>
      <c r="K34" s="20"/>
      <c r="L34" s="20"/>
      <c r="M34" s="20"/>
      <c r="N34" s="20"/>
      <c r="O34" s="20"/>
      <c r="P34" s="20"/>
      <c r="Q34" s="20"/>
      <c r="R34" s="224"/>
      <c r="S34" s="21"/>
      <c r="T34" s="21"/>
      <c r="U34" s="20"/>
      <c r="V34" s="20"/>
      <c r="W34" s="20"/>
      <c r="X34" s="20"/>
      <c r="Y34" s="20"/>
      <c r="Z34" s="20"/>
    </row>
    <row r="35" spans="3:26" ht="12.6" customHeight="1" x14ac:dyDescent="0.2">
      <c r="C35" s="288" t="s">
        <v>131</v>
      </c>
      <c r="D35" s="295"/>
      <c r="E35" s="17" t="s">
        <v>127</v>
      </c>
      <c r="F35" s="128" t="s">
        <v>128</v>
      </c>
      <c r="G35" s="18">
        <v>2.3220000000000001</v>
      </c>
      <c r="H35" s="19" t="s">
        <v>129</v>
      </c>
      <c r="I35" s="20"/>
      <c r="J35" s="20"/>
      <c r="K35" s="20"/>
      <c r="L35" s="20"/>
      <c r="M35" s="20"/>
      <c r="N35" s="20"/>
      <c r="O35" s="20"/>
      <c r="P35" s="20"/>
      <c r="Q35" s="20"/>
      <c r="R35" s="224"/>
      <c r="S35" s="21"/>
      <c r="T35" s="21"/>
      <c r="U35" s="20"/>
      <c r="V35" s="20"/>
      <c r="W35" s="20"/>
      <c r="X35" s="20"/>
      <c r="Y35" s="20"/>
      <c r="Z35" s="20"/>
    </row>
    <row r="36" spans="3:26" ht="12.6" customHeight="1" x14ac:dyDescent="0.2">
      <c r="C36" s="288" t="s">
        <v>132</v>
      </c>
      <c r="D36" s="295"/>
      <c r="E36" s="17" t="s">
        <v>127</v>
      </c>
      <c r="F36" s="128" t="s">
        <v>128</v>
      </c>
      <c r="G36" s="18">
        <v>2.242</v>
      </c>
      <c r="H36" s="19" t="s">
        <v>129</v>
      </c>
      <c r="I36" s="20"/>
      <c r="J36" s="20"/>
      <c r="K36" s="20"/>
      <c r="L36" s="20"/>
      <c r="M36" s="20"/>
      <c r="N36" s="20"/>
      <c r="O36" s="20"/>
      <c r="P36" s="20"/>
      <c r="Q36" s="20"/>
      <c r="R36" s="224"/>
      <c r="S36" s="21"/>
      <c r="T36" s="21"/>
      <c r="U36" s="20"/>
      <c r="V36" s="20"/>
      <c r="W36" s="20"/>
      <c r="X36" s="20"/>
      <c r="Y36" s="20"/>
      <c r="Z36" s="20"/>
    </row>
    <row r="37" spans="3:26" ht="12.6" customHeight="1" x14ac:dyDescent="0.2">
      <c r="C37" s="288" t="s">
        <v>133</v>
      </c>
      <c r="D37" s="295"/>
      <c r="E37" s="17" t="s">
        <v>127</v>
      </c>
      <c r="F37" s="128" t="s">
        <v>128</v>
      </c>
      <c r="G37" s="18">
        <v>2.4889999999999999</v>
      </c>
      <c r="H37" s="19" t="s">
        <v>129</v>
      </c>
      <c r="I37" s="20"/>
      <c r="J37" s="20"/>
      <c r="K37" s="20"/>
      <c r="L37" s="20"/>
      <c r="M37" s="20"/>
      <c r="N37" s="20"/>
      <c r="O37" s="20"/>
      <c r="P37" s="20"/>
      <c r="Q37" s="20"/>
      <c r="R37" s="224"/>
      <c r="S37" s="21"/>
      <c r="T37" s="21"/>
      <c r="U37" s="20"/>
      <c r="V37" s="20"/>
      <c r="W37" s="20"/>
      <c r="X37" s="20"/>
      <c r="Y37" s="20"/>
      <c r="Z37" s="20"/>
    </row>
    <row r="38" spans="3:26" ht="12.6" customHeight="1" x14ac:dyDescent="0.2">
      <c r="C38" s="288" t="s">
        <v>134</v>
      </c>
      <c r="D38" s="295"/>
      <c r="E38" s="17" t="s">
        <v>127</v>
      </c>
      <c r="F38" s="128" t="s">
        <v>128</v>
      </c>
      <c r="G38" s="18">
        <v>2.585</v>
      </c>
      <c r="H38" s="19" t="s">
        <v>129</v>
      </c>
      <c r="I38" s="20"/>
      <c r="J38" s="20"/>
      <c r="K38" s="20"/>
      <c r="L38" s="20"/>
      <c r="M38" s="20"/>
      <c r="N38" s="20"/>
      <c r="O38" s="20"/>
      <c r="P38" s="20"/>
      <c r="Q38" s="20"/>
      <c r="R38" s="224"/>
      <c r="S38" s="21"/>
      <c r="T38" s="21"/>
      <c r="U38" s="20"/>
      <c r="V38" s="20"/>
      <c r="W38" s="20"/>
      <c r="X38" s="20"/>
      <c r="Y38" s="20"/>
      <c r="Z38" s="20"/>
    </row>
    <row r="39" spans="3:26" ht="12.6" customHeight="1" x14ac:dyDescent="0.2">
      <c r="C39" s="288" t="s">
        <v>135</v>
      </c>
      <c r="D39" s="295"/>
      <c r="E39" s="17" t="s">
        <v>127</v>
      </c>
      <c r="F39" s="128" t="s">
        <v>128</v>
      </c>
      <c r="G39" s="23">
        <v>2.71</v>
      </c>
      <c r="H39" s="19" t="s">
        <v>129</v>
      </c>
      <c r="I39" s="20"/>
      <c r="J39" s="20"/>
      <c r="K39" s="20"/>
      <c r="L39" s="20"/>
      <c r="M39" s="20"/>
      <c r="N39" s="20"/>
      <c r="O39" s="20"/>
      <c r="P39" s="20"/>
      <c r="Q39" s="20"/>
      <c r="R39" s="224"/>
      <c r="S39" s="21"/>
      <c r="T39" s="21"/>
      <c r="U39" s="20"/>
      <c r="V39" s="20"/>
      <c r="W39" s="20"/>
      <c r="X39" s="20"/>
      <c r="Y39" s="20"/>
      <c r="Z39" s="20"/>
    </row>
    <row r="40" spans="3:26" ht="12.6" customHeight="1" x14ac:dyDescent="0.2">
      <c r="C40" s="288" t="s">
        <v>136</v>
      </c>
      <c r="D40" s="295"/>
      <c r="E40" s="17" t="s">
        <v>127</v>
      </c>
      <c r="F40" s="128" t="s">
        <v>128</v>
      </c>
      <c r="G40" s="18">
        <v>2.9660000000000002</v>
      </c>
      <c r="H40" s="19" t="s">
        <v>129</v>
      </c>
      <c r="I40" s="20"/>
      <c r="J40" s="20"/>
      <c r="K40" s="20"/>
      <c r="L40" s="20"/>
      <c r="M40" s="20"/>
      <c r="N40" s="20"/>
      <c r="O40" s="20"/>
      <c r="P40" s="20"/>
      <c r="Q40" s="20"/>
      <c r="R40" s="224"/>
      <c r="S40" s="21"/>
      <c r="T40" s="21"/>
      <c r="U40" s="20"/>
      <c r="V40" s="20"/>
      <c r="W40" s="20"/>
      <c r="X40" s="20"/>
      <c r="Y40" s="20"/>
      <c r="Z40" s="20"/>
    </row>
    <row r="41" spans="3:26" ht="12.6" customHeight="1" x14ac:dyDescent="0.2">
      <c r="C41" s="302" t="s">
        <v>137</v>
      </c>
      <c r="D41" s="303"/>
      <c r="E41" s="17" t="s">
        <v>138</v>
      </c>
      <c r="F41" s="128" t="s">
        <v>128</v>
      </c>
      <c r="G41" s="18">
        <v>3.1190000000000002</v>
      </c>
      <c r="H41" s="19" t="s">
        <v>139</v>
      </c>
      <c r="I41" s="20"/>
      <c r="J41" s="20"/>
      <c r="K41" s="20"/>
      <c r="L41" s="20"/>
      <c r="M41" s="20"/>
      <c r="N41" s="20"/>
      <c r="O41" s="20"/>
      <c r="P41" s="20"/>
      <c r="Q41" s="20"/>
      <c r="R41" s="224"/>
      <c r="S41" s="21"/>
      <c r="T41" s="21"/>
      <c r="U41" s="20"/>
      <c r="V41" s="20"/>
      <c r="W41" s="20"/>
      <c r="X41" s="20"/>
      <c r="Y41" s="20"/>
      <c r="Z41" s="20"/>
    </row>
    <row r="42" spans="3:26" ht="12.6" customHeight="1" x14ac:dyDescent="0.2">
      <c r="C42" s="302" t="s">
        <v>140</v>
      </c>
      <c r="D42" s="303"/>
      <c r="E42" s="17" t="s">
        <v>138</v>
      </c>
      <c r="F42" s="128" t="s">
        <v>128</v>
      </c>
      <c r="G42" s="24">
        <v>2.7850000000000001</v>
      </c>
      <c r="H42" s="19" t="s">
        <v>139</v>
      </c>
      <c r="I42" s="20"/>
      <c r="J42" s="20"/>
      <c r="K42" s="20"/>
      <c r="L42" s="20"/>
      <c r="M42" s="20"/>
      <c r="N42" s="20"/>
      <c r="O42" s="20"/>
      <c r="P42" s="20"/>
      <c r="Q42" s="20"/>
      <c r="R42" s="224"/>
      <c r="S42" s="21"/>
      <c r="T42" s="21"/>
      <c r="U42" s="20"/>
      <c r="V42" s="20"/>
      <c r="W42" s="20"/>
      <c r="X42" s="20"/>
      <c r="Y42" s="20"/>
      <c r="Z42" s="20"/>
    </row>
    <row r="43" spans="3:26" ht="12.6" customHeight="1" x14ac:dyDescent="0.2">
      <c r="C43" s="304" t="s">
        <v>141</v>
      </c>
      <c r="D43" s="25" t="s">
        <v>142</v>
      </c>
      <c r="E43" s="17" t="s">
        <v>138</v>
      </c>
      <c r="F43" s="128" t="s">
        <v>128</v>
      </c>
      <c r="G43" s="18">
        <v>2.9990000000000001</v>
      </c>
      <c r="H43" s="19" t="s">
        <v>139</v>
      </c>
      <c r="I43" s="20"/>
      <c r="J43" s="20"/>
      <c r="K43" s="20"/>
      <c r="L43" s="20"/>
      <c r="M43" s="20"/>
      <c r="N43" s="20"/>
      <c r="O43" s="20"/>
      <c r="P43" s="20"/>
      <c r="Q43" s="20"/>
      <c r="R43" s="224"/>
      <c r="S43" s="21"/>
      <c r="T43" s="21"/>
      <c r="U43" s="20"/>
      <c r="V43" s="20"/>
      <c r="W43" s="20"/>
      <c r="X43" s="20"/>
      <c r="Y43" s="20"/>
      <c r="Z43" s="20"/>
    </row>
    <row r="44" spans="3:26" ht="12.6" customHeight="1" x14ac:dyDescent="0.2">
      <c r="C44" s="305"/>
      <c r="D44" s="26" t="s">
        <v>143</v>
      </c>
      <c r="E44" s="27" t="s">
        <v>144</v>
      </c>
      <c r="F44" s="128" t="s">
        <v>128</v>
      </c>
      <c r="G44" s="24">
        <v>2.3380000000000001</v>
      </c>
      <c r="H44" s="19" t="s">
        <v>145</v>
      </c>
      <c r="I44" s="20"/>
      <c r="J44" s="20"/>
      <c r="K44" s="20"/>
      <c r="L44" s="20"/>
      <c r="M44" s="20"/>
      <c r="N44" s="20"/>
      <c r="O44" s="20"/>
      <c r="P44" s="20"/>
      <c r="Q44" s="20"/>
      <c r="R44" s="224"/>
      <c r="S44" s="21"/>
      <c r="T44" s="21"/>
      <c r="U44" s="20"/>
      <c r="V44" s="20"/>
      <c r="W44" s="20"/>
      <c r="X44" s="20"/>
      <c r="Y44" s="20"/>
      <c r="Z44" s="20"/>
    </row>
    <row r="45" spans="3:26" ht="12.6" customHeight="1" x14ac:dyDescent="0.2">
      <c r="C45" s="306" t="s">
        <v>146</v>
      </c>
      <c r="D45" s="25" t="s">
        <v>147</v>
      </c>
      <c r="E45" s="17" t="s">
        <v>138</v>
      </c>
      <c r="F45" s="128" t="s">
        <v>128</v>
      </c>
      <c r="G45" s="18">
        <v>2.7029999999999998</v>
      </c>
      <c r="H45" s="19" t="s">
        <v>139</v>
      </c>
      <c r="I45" s="20"/>
      <c r="J45" s="20"/>
      <c r="K45" s="20"/>
      <c r="L45" s="20"/>
      <c r="M45" s="20"/>
      <c r="N45" s="20"/>
      <c r="O45" s="20"/>
      <c r="P45" s="20"/>
      <c r="Q45" s="20"/>
      <c r="R45" s="224"/>
      <c r="S45" s="21"/>
      <c r="T45" s="21"/>
      <c r="U45" s="20"/>
      <c r="V45" s="20"/>
      <c r="W45" s="20"/>
      <c r="X45" s="20"/>
      <c r="Y45" s="20"/>
      <c r="Z45" s="20"/>
    </row>
    <row r="46" spans="3:26" ht="12.6" customHeight="1" x14ac:dyDescent="0.2">
      <c r="C46" s="307"/>
      <c r="D46" s="26" t="s">
        <v>148</v>
      </c>
      <c r="E46" s="27" t="s">
        <v>144</v>
      </c>
      <c r="F46" s="128" t="s">
        <v>128</v>
      </c>
      <c r="G46" s="18">
        <v>2.2170000000000001</v>
      </c>
      <c r="H46" s="19" t="s">
        <v>145</v>
      </c>
      <c r="I46" s="20"/>
      <c r="J46" s="20"/>
      <c r="K46" s="20"/>
      <c r="L46" s="20"/>
      <c r="M46" s="20"/>
      <c r="N46" s="20"/>
      <c r="O46" s="20"/>
      <c r="P46" s="20"/>
      <c r="Q46" s="20"/>
      <c r="R46" s="224"/>
      <c r="S46" s="21"/>
      <c r="T46" s="21"/>
      <c r="U46" s="20"/>
      <c r="V46" s="20"/>
      <c r="W46" s="20"/>
      <c r="X46" s="20"/>
      <c r="Y46" s="20"/>
      <c r="Z46" s="20"/>
    </row>
    <row r="47" spans="3:26" ht="12.6" customHeight="1" x14ac:dyDescent="0.2">
      <c r="C47" s="305" t="s">
        <v>149</v>
      </c>
      <c r="D47" s="28" t="s">
        <v>150</v>
      </c>
      <c r="E47" s="17" t="s">
        <v>138</v>
      </c>
      <c r="F47" s="128" t="s">
        <v>128</v>
      </c>
      <c r="G47" s="24">
        <v>2.605</v>
      </c>
      <c r="H47" s="19" t="s">
        <v>139</v>
      </c>
      <c r="I47" s="20"/>
      <c r="J47" s="20"/>
      <c r="K47" s="20"/>
      <c r="L47" s="20"/>
      <c r="M47" s="20"/>
      <c r="N47" s="20"/>
      <c r="O47" s="20"/>
      <c r="P47" s="20"/>
      <c r="Q47" s="20"/>
      <c r="R47" s="224"/>
      <c r="S47" s="21"/>
      <c r="T47" s="21"/>
      <c r="U47" s="20"/>
      <c r="V47" s="20"/>
      <c r="W47" s="20"/>
      <c r="X47" s="20"/>
      <c r="Y47" s="20"/>
      <c r="Z47" s="20"/>
    </row>
    <row r="48" spans="3:26" ht="12.6" customHeight="1" x14ac:dyDescent="0.2">
      <c r="C48" s="305"/>
      <c r="D48" s="88" t="s">
        <v>151</v>
      </c>
      <c r="E48" s="17" t="s">
        <v>138</v>
      </c>
      <c r="F48" s="128" t="s">
        <v>128</v>
      </c>
      <c r="G48" s="18">
        <v>2.3279999999999998</v>
      </c>
      <c r="H48" s="19" t="s">
        <v>139</v>
      </c>
      <c r="I48" s="20"/>
      <c r="J48" s="20"/>
      <c r="K48" s="20"/>
      <c r="L48" s="20"/>
      <c r="M48" s="20"/>
      <c r="N48" s="20"/>
      <c r="O48" s="20"/>
      <c r="P48" s="20"/>
      <c r="Q48" s="20"/>
      <c r="R48" s="224"/>
      <c r="S48" s="21"/>
      <c r="T48" s="21"/>
      <c r="U48" s="20"/>
      <c r="V48" s="20"/>
      <c r="W48" s="20"/>
      <c r="X48" s="20"/>
      <c r="Y48" s="20"/>
      <c r="Z48" s="20"/>
    </row>
    <row r="49" spans="1:27" ht="12.6" customHeight="1" x14ac:dyDescent="0.2">
      <c r="C49" s="305"/>
      <c r="D49" s="29" t="s">
        <v>152</v>
      </c>
      <c r="E49" s="27" t="s">
        <v>138</v>
      </c>
      <c r="F49" s="128" t="s">
        <v>128</v>
      </c>
      <c r="G49" s="24">
        <v>2.5150000000000001</v>
      </c>
      <c r="H49" s="19" t="s">
        <v>139</v>
      </c>
      <c r="I49" s="20"/>
      <c r="J49" s="20"/>
      <c r="K49" s="20"/>
      <c r="L49" s="20"/>
      <c r="M49" s="20"/>
      <c r="N49" s="20"/>
      <c r="O49" s="20"/>
      <c r="P49" s="20"/>
      <c r="Q49" s="20"/>
      <c r="R49" s="224"/>
      <c r="S49" s="21"/>
      <c r="T49" s="21"/>
      <c r="U49" s="20"/>
      <c r="V49" s="20"/>
      <c r="W49" s="20"/>
      <c r="X49" s="20"/>
      <c r="Y49" s="20"/>
      <c r="Z49" s="20"/>
    </row>
    <row r="50" spans="1:27" ht="12.6" customHeight="1" x14ac:dyDescent="0.2">
      <c r="C50" s="302" t="s">
        <v>153</v>
      </c>
      <c r="D50" s="303"/>
      <c r="E50" s="17" t="s">
        <v>138</v>
      </c>
      <c r="F50" s="128" t="s">
        <v>128</v>
      </c>
      <c r="G50" s="24">
        <v>3.169</v>
      </c>
      <c r="H50" s="19" t="s">
        <v>139</v>
      </c>
      <c r="I50" s="20"/>
      <c r="J50" s="20"/>
      <c r="K50" s="20"/>
      <c r="L50" s="20"/>
      <c r="M50" s="20"/>
      <c r="N50" s="20"/>
      <c r="O50" s="20"/>
      <c r="P50" s="20"/>
      <c r="Q50" s="20"/>
      <c r="R50" s="224"/>
      <c r="S50" s="21"/>
      <c r="T50" s="21"/>
      <c r="U50" s="20"/>
      <c r="V50" s="20"/>
      <c r="W50" s="20"/>
      <c r="X50" s="20"/>
      <c r="Y50" s="20"/>
      <c r="Z50" s="20"/>
    </row>
    <row r="51" spans="1:27" ht="12.6" customHeight="1" x14ac:dyDescent="0.2">
      <c r="C51" s="302" t="s">
        <v>154</v>
      </c>
      <c r="D51" s="303"/>
      <c r="E51" s="17" t="s">
        <v>138</v>
      </c>
      <c r="F51" s="128" t="s">
        <v>128</v>
      </c>
      <c r="G51" s="24">
        <v>2.8580000000000001</v>
      </c>
      <c r="H51" s="19" t="s">
        <v>139</v>
      </c>
      <c r="I51" s="20"/>
      <c r="J51" s="20"/>
      <c r="K51" s="20"/>
      <c r="L51" s="20"/>
      <c r="M51" s="20"/>
      <c r="N51" s="20"/>
      <c r="O51" s="20"/>
      <c r="P51" s="20"/>
      <c r="Q51" s="20"/>
      <c r="R51" s="224"/>
      <c r="S51" s="21"/>
      <c r="T51" s="21"/>
      <c r="U51" s="20"/>
      <c r="V51" s="20"/>
      <c r="W51" s="20"/>
      <c r="X51" s="20"/>
      <c r="Y51" s="20"/>
      <c r="Z51" s="20"/>
    </row>
    <row r="52" spans="1:27" ht="12.6" customHeight="1" x14ac:dyDescent="0.2">
      <c r="C52" s="302" t="s">
        <v>155</v>
      </c>
      <c r="D52" s="303"/>
      <c r="E52" s="27" t="s">
        <v>144</v>
      </c>
      <c r="F52" s="128" t="s">
        <v>128</v>
      </c>
      <c r="G52" s="24">
        <v>0.85099999999999998</v>
      </c>
      <c r="H52" s="19" t="s">
        <v>145</v>
      </c>
      <c r="I52" s="20"/>
      <c r="J52" s="20"/>
      <c r="K52" s="20"/>
      <c r="L52" s="20"/>
      <c r="M52" s="20"/>
      <c r="N52" s="20"/>
      <c r="O52" s="20"/>
      <c r="P52" s="20"/>
      <c r="Q52" s="20"/>
      <c r="R52" s="224"/>
      <c r="S52" s="21"/>
      <c r="T52" s="21"/>
      <c r="U52" s="20"/>
      <c r="V52" s="20"/>
      <c r="W52" s="20"/>
      <c r="X52" s="20"/>
      <c r="Y52" s="20"/>
      <c r="Z52" s="20"/>
    </row>
    <row r="53" spans="1:27" ht="12.6" customHeight="1" x14ac:dyDescent="0.2">
      <c r="C53" s="302" t="s">
        <v>156</v>
      </c>
      <c r="D53" s="303"/>
      <c r="E53" s="27" t="s">
        <v>144</v>
      </c>
      <c r="F53" s="128" t="s">
        <v>128</v>
      </c>
      <c r="G53" s="24">
        <v>0.32900000000000001</v>
      </c>
      <c r="H53" s="19" t="s">
        <v>145</v>
      </c>
      <c r="I53" s="20"/>
      <c r="J53" s="20"/>
      <c r="K53" s="20"/>
      <c r="L53" s="20"/>
      <c r="M53" s="20"/>
      <c r="N53" s="20"/>
      <c r="O53" s="20"/>
      <c r="P53" s="20"/>
      <c r="Q53" s="20"/>
      <c r="R53" s="224"/>
      <c r="S53" s="21"/>
      <c r="T53" s="21"/>
      <c r="U53" s="20"/>
      <c r="V53" s="20"/>
      <c r="W53" s="20"/>
      <c r="X53" s="20"/>
      <c r="Y53" s="20"/>
      <c r="Z53" s="20"/>
    </row>
    <row r="54" spans="1:27" ht="12.6" customHeight="1" x14ac:dyDescent="0.2">
      <c r="C54" s="302" t="s">
        <v>157</v>
      </c>
      <c r="D54" s="303"/>
      <c r="E54" s="27" t="s">
        <v>144</v>
      </c>
      <c r="F54" s="128" t="s">
        <v>128</v>
      </c>
      <c r="G54" s="24">
        <v>1.1839999999999999</v>
      </c>
      <c r="H54" s="19" t="s">
        <v>145</v>
      </c>
      <c r="I54" s="20"/>
      <c r="J54" s="20"/>
      <c r="K54" s="20"/>
      <c r="L54" s="20"/>
      <c r="M54" s="20"/>
      <c r="N54" s="20"/>
      <c r="O54" s="20"/>
      <c r="P54" s="20"/>
      <c r="Q54" s="20"/>
      <c r="R54" s="224"/>
      <c r="S54" s="21"/>
      <c r="T54" s="21"/>
      <c r="U54" s="20"/>
      <c r="V54" s="20"/>
      <c r="W54" s="20"/>
      <c r="X54" s="20"/>
      <c r="Y54" s="20"/>
      <c r="Z54" s="20"/>
    </row>
    <row r="55" spans="1:27" ht="12.6" customHeight="1" x14ac:dyDescent="0.2">
      <c r="B55" s="30"/>
      <c r="C55" s="302" t="s">
        <v>158</v>
      </c>
      <c r="D55" s="303"/>
      <c r="E55" s="27" t="s">
        <v>144</v>
      </c>
      <c r="F55" s="128" t="s">
        <v>128</v>
      </c>
      <c r="G55" s="24">
        <v>2.2440000000000002</v>
      </c>
      <c r="H55" s="19" t="s">
        <v>145</v>
      </c>
      <c r="I55" s="20"/>
      <c r="J55" s="20"/>
      <c r="K55" s="20"/>
      <c r="L55" s="20"/>
      <c r="M55" s="20"/>
      <c r="N55" s="20"/>
      <c r="O55" s="20"/>
      <c r="P55" s="20"/>
      <c r="Q55" s="20"/>
      <c r="R55" s="224"/>
      <c r="S55" s="21"/>
      <c r="T55" s="21"/>
      <c r="U55" s="20"/>
      <c r="V55" s="20"/>
      <c r="W55" s="20"/>
      <c r="X55" s="20"/>
      <c r="Y55" s="20"/>
      <c r="Z55" s="20"/>
    </row>
    <row r="56" spans="1:27" ht="12.6" customHeight="1" x14ac:dyDescent="0.2">
      <c r="B56" s="30" t="s">
        <v>159</v>
      </c>
      <c r="C56" s="302" t="s">
        <v>160</v>
      </c>
      <c r="D56" s="303"/>
      <c r="E56" s="17" t="s">
        <v>161</v>
      </c>
      <c r="F56" s="128" t="s">
        <v>128</v>
      </c>
      <c r="G56" s="23">
        <v>0.06</v>
      </c>
      <c r="H56" s="19" t="s">
        <v>162</v>
      </c>
      <c r="I56" s="20"/>
      <c r="J56" s="22"/>
      <c r="K56" s="22"/>
      <c r="L56" s="22"/>
      <c r="M56" s="22"/>
      <c r="N56" s="22"/>
      <c r="O56" s="22"/>
      <c r="P56" s="22"/>
      <c r="Q56" s="22"/>
      <c r="R56" s="225"/>
      <c r="S56" s="36"/>
      <c r="T56" s="36"/>
      <c r="U56" s="22"/>
      <c r="V56" s="22"/>
      <c r="W56" s="22"/>
      <c r="X56" s="22"/>
      <c r="Y56" s="22"/>
      <c r="Z56" s="22"/>
    </row>
    <row r="57" spans="1:27" ht="12.6" customHeight="1" x14ac:dyDescent="0.2">
      <c r="B57" s="30" t="s">
        <v>159</v>
      </c>
      <c r="C57" s="302" t="s">
        <v>163</v>
      </c>
      <c r="D57" s="303"/>
      <c r="E57" s="17" t="s">
        <v>161</v>
      </c>
      <c r="F57" s="128" t="s">
        <v>128</v>
      </c>
      <c r="G57" s="18">
        <v>5.7000000000000002E-2</v>
      </c>
      <c r="H57" s="19" t="s">
        <v>162</v>
      </c>
      <c r="I57" s="20"/>
      <c r="J57" s="22"/>
      <c r="K57" s="22"/>
      <c r="L57" s="22"/>
      <c r="M57" s="22"/>
      <c r="N57" s="22"/>
      <c r="O57" s="22"/>
      <c r="P57" s="22"/>
      <c r="Q57" s="22"/>
      <c r="R57" s="225"/>
      <c r="S57" s="36"/>
      <c r="T57" s="36"/>
      <c r="U57" s="22"/>
      <c r="V57" s="22"/>
      <c r="W57" s="22"/>
      <c r="X57" s="22"/>
      <c r="Y57" s="22"/>
      <c r="Z57" s="22"/>
    </row>
    <row r="58" spans="1:27" ht="12.6" customHeight="1" x14ac:dyDescent="0.2">
      <c r="B58" s="30" t="s">
        <v>159</v>
      </c>
      <c r="C58" s="302" t="s">
        <v>164</v>
      </c>
      <c r="D58" s="303"/>
      <c r="E58" s="17" t="s">
        <v>161</v>
      </c>
      <c r="F58" s="128" t="s">
        <v>128</v>
      </c>
      <c r="G58" s="18">
        <v>5.7000000000000002E-2</v>
      </c>
      <c r="H58" s="19" t="s">
        <v>162</v>
      </c>
      <c r="I58" s="20"/>
      <c r="J58" s="22"/>
      <c r="K58" s="22"/>
      <c r="L58" s="22"/>
      <c r="M58" s="22"/>
      <c r="N58" s="22"/>
      <c r="O58" s="22"/>
      <c r="P58" s="22"/>
      <c r="Q58" s="22"/>
      <c r="R58" s="225"/>
      <c r="S58" s="36"/>
      <c r="T58" s="36"/>
      <c r="U58" s="22"/>
      <c r="V58" s="22"/>
      <c r="W58" s="22"/>
      <c r="X58" s="22"/>
      <c r="Y58" s="22"/>
      <c r="Z58" s="22"/>
    </row>
    <row r="59" spans="1:27" ht="12.6" customHeight="1" x14ac:dyDescent="0.2">
      <c r="B59" s="30" t="s">
        <v>159</v>
      </c>
      <c r="C59" s="312" t="s">
        <v>165</v>
      </c>
      <c r="D59" s="313"/>
      <c r="E59" s="17" t="s">
        <v>161</v>
      </c>
      <c r="F59" s="128" t="s">
        <v>128</v>
      </c>
      <c r="G59" s="18">
        <v>5.7000000000000002E-2</v>
      </c>
      <c r="H59" s="19" t="s">
        <v>162</v>
      </c>
      <c r="I59" s="20"/>
      <c r="J59" s="22"/>
      <c r="K59" s="22"/>
      <c r="L59" s="22"/>
      <c r="M59" s="22"/>
      <c r="N59" s="22"/>
      <c r="O59" s="22"/>
      <c r="P59" s="22"/>
      <c r="Q59" s="22"/>
      <c r="R59" s="225"/>
      <c r="S59" s="36"/>
      <c r="T59" s="36"/>
      <c r="U59" s="22"/>
      <c r="V59" s="22"/>
      <c r="W59" s="22"/>
      <c r="X59" s="22"/>
      <c r="Y59" s="22"/>
      <c r="Z59" s="22"/>
    </row>
    <row r="60" spans="1:27" ht="12.6" customHeight="1" x14ac:dyDescent="0.2">
      <c r="C60" s="302" t="s">
        <v>166</v>
      </c>
      <c r="D60" s="303"/>
      <c r="E60" s="17"/>
      <c r="F60" s="128" t="s">
        <v>128</v>
      </c>
      <c r="G60" s="18"/>
      <c r="H60" s="17"/>
      <c r="I60" s="20"/>
      <c r="J60" s="22"/>
      <c r="K60" s="22"/>
      <c r="L60" s="22"/>
      <c r="M60" s="22"/>
      <c r="N60" s="22"/>
      <c r="O60" s="22"/>
      <c r="P60" s="22"/>
      <c r="Q60" s="22"/>
      <c r="R60" s="225"/>
      <c r="S60" s="36"/>
      <c r="T60" s="36"/>
      <c r="U60" s="22"/>
      <c r="V60" s="22"/>
      <c r="W60" s="22"/>
      <c r="X60" s="22"/>
      <c r="Y60" s="22"/>
      <c r="Z60" s="22"/>
    </row>
    <row r="61" spans="1:27" ht="12.6" customHeight="1" x14ac:dyDescent="0.2">
      <c r="C61" s="310" t="s">
        <v>167</v>
      </c>
      <c r="D61" s="311"/>
      <c r="E61" s="233" t="s">
        <v>168</v>
      </c>
      <c r="F61" s="234" t="s">
        <v>128</v>
      </c>
      <c r="G61" s="238"/>
      <c r="H61" s="233"/>
      <c r="I61" s="224"/>
      <c r="J61" s="225"/>
      <c r="K61" s="225"/>
      <c r="L61" s="225"/>
      <c r="M61" s="225"/>
      <c r="N61" s="225"/>
      <c r="O61" s="225"/>
      <c r="P61" s="225"/>
      <c r="Q61" s="225"/>
      <c r="R61" s="225"/>
      <c r="S61" s="36"/>
      <c r="T61" s="36"/>
      <c r="U61" s="225"/>
      <c r="V61" s="225"/>
      <c r="W61" s="225"/>
      <c r="X61" s="225"/>
      <c r="Y61" s="225"/>
      <c r="Z61" s="225"/>
    </row>
    <row r="62" spans="1:27" ht="12.6" customHeight="1" x14ac:dyDescent="0.2">
      <c r="C62" s="88"/>
      <c r="D62" s="148"/>
      <c r="E62" s="17"/>
      <c r="F62" s="128"/>
      <c r="G62" s="18"/>
      <c r="H62" s="17"/>
      <c r="I62" s="22"/>
      <c r="J62" s="22"/>
      <c r="K62" s="22"/>
      <c r="L62" s="22"/>
      <c r="M62" s="22"/>
      <c r="N62" s="22"/>
      <c r="O62" s="22"/>
      <c r="P62" s="22"/>
      <c r="Q62" s="22"/>
      <c r="S62" s="36"/>
      <c r="T62" s="36"/>
      <c r="U62" s="22"/>
      <c r="V62" s="22"/>
      <c r="W62" s="22"/>
      <c r="X62" s="22"/>
      <c r="Y62" s="22"/>
      <c r="Z62" s="22"/>
    </row>
    <row r="63" spans="1:27" ht="12.6" customHeight="1" x14ac:dyDescent="0.2">
      <c r="B63" s="30"/>
      <c r="C63" s="302" t="s">
        <v>169</v>
      </c>
      <c r="D63" s="303"/>
      <c r="E63" s="17" t="s">
        <v>170</v>
      </c>
      <c r="F63" s="128" t="s">
        <v>128</v>
      </c>
      <c r="G63" s="18"/>
      <c r="H63" s="19" t="s">
        <v>115</v>
      </c>
      <c r="I63" s="20"/>
      <c r="J63" s="20"/>
      <c r="K63" s="20"/>
      <c r="L63" s="20"/>
      <c r="M63" s="20"/>
      <c r="N63" s="20"/>
      <c r="O63" s="20"/>
      <c r="P63" s="20"/>
      <c r="Q63" s="20"/>
      <c r="R63" s="225"/>
      <c r="S63" s="21"/>
      <c r="T63" s="21"/>
      <c r="U63" s="20"/>
      <c r="V63" s="20"/>
      <c r="W63" s="20"/>
      <c r="X63" s="20"/>
      <c r="Y63" s="20"/>
      <c r="Z63" s="20"/>
    </row>
    <row r="64" spans="1:27" ht="12.6" customHeight="1" x14ac:dyDescent="0.2">
      <c r="A64" s="318" t="s">
        <v>171</v>
      </c>
      <c r="B64" s="319"/>
      <c r="C64" s="308" t="s">
        <v>172</v>
      </c>
      <c r="D64" s="309"/>
      <c r="E64" s="66" t="s">
        <v>168</v>
      </c>
      <c r="F64" s="130"/>
      <c r="G64" s="67" t="s">
        <v>128</v>
      </c>
      <c r="H64" s="66" t="s">
        <v>128</v>
      </c>
      <c r="I64" s="68">
        <f>I22*I104+I23*I105+I24*I106+I25*I107+I26*I108+I27*I109+I28*I110+I29*I111+I30*I112+I31*I113+I115*I33+I116*I34+I117*I35+I118*I36+I119*I37+I120*I38+I121*I39+I122*I40+I123*I41+I124*I42+I125*I43+I126*I44+I127*I45+I128*I46+I129*I47+I130*I48+I131*I49+I132*I50+I133*I51+I134*I52+I135*I53+I136*I54+I137*I55+I138*I56+I139*I57+I140*I58+I141*I59+I142*I60+I144*I62+I145*I63-I61</f>
        <v>0</v>
      </c>
      <c r="J64" s="68">
        <f t="shared" ref="J64:Z64" si="0">J22*J104+J23*J105+J24*J106+J25*J107+J26*J108+J27*J109+J28*J110+J29*J111+J30*J112+J31*J113+J115*J33+J116*J34+J117*J35+J118*J36+J119*J37+J120*J38+J121*J39+J122*J40+J123*J41+J124*J42+J125*J43+J126*J44+J127*J45+J128*J46+J129*J47+J130*J48+J131*J49+J132*J50+J133*J51+J134*J52+J135*J53+J136*J54+J137*J55+J138*J56+J139*J57+J140*J58+J141*J59+J142*J60+J144*J62+J145*J63-J61</f>
        <v>0</v>
      </c>
      <c r="K64" s="68">
        <f t="shared" si="0"/>
        <v>0</v>
      </c>
      <c r="L64" s="68">
        <f t="shared" si="0"/>
        <v>0</v>
      </c>
      <c r="M64" s="68">
        <f t="shared" si="0"/>
        <v>0</v>
      </c>
      <c r="N64" s="68">
        <f t="shared" si="0"/>
        <v>0</v>
      </c>
      <c r="O64" s="68">
        <f t="shared" si="0"/>
        <v>0</v>
      </c>
      <c r="P64" s="68">
        <f t="shared" si="0"/>
        <v>0</v>
      </c>
      <c r="Q64" s="68">
        <f t="shared" ref="Q64:R64" si="1">Q22*Q104+Q23*Q105+Q24*Q106+Q25*Q107+Q26*Q108+Q27*Q109+Q28*Q110+Q29*Q111+Q30*Q112+Q31*Q113+Q115*Q33+Q116*Q34+Q117*Q35+Q118*Q36+Q119*Q37+Q120*Q38+Q121*Q39+Q122*Q40+Q123*Q41+Q124*Q42+Q125*Q43+Q126*Q44+Q127*Q45+Q128*Q46+Q129*Q47+Q130*Q48+Q131*Q49+Q132*Q50+Q133*Q51+Q134*Q52+Q135*Q53+Q136*Q54+Q137*Q55+Q138*Q56+Q139*Q57+Q140*Q58+Q141*Q59+Q142*Q60+Q144*Q62+Q145*Q63-Q61</f>
        <v>0</v>
      </c>
      <c r="R64" s="68">
        <f t="shared" si="1"/>
        <v>0</v>
      </c>
      <c r="S64" s="68">
        <f t="shared" ref="S64" si="2">S22*S104+S23*S105+S24*S106+S25*S107+S26*S108+S27*S109+S28*S110+S29*S111+S30*S112+S31*S113+S115*S33+S116*S34+S117*S35+S118*S36+S119*S37+S120*S38+S121*S39+S122*S40+S123*S41+S124*S42+S125*S43+S126*S44+S127*S45+S128*S46+S129*S47+S130*S48+S131*S49+S132*S50+S133*S51+S134*S52+S135*S53+S136*S54+S137*S55+S138*S56+S139*S57+S140*S58+S141*S59+S142*S60+S144*S62+S145*S63-S61</f>
        <v>0</v>
      </c>
      <c r="T64" s="68">
        <f t="shared" si="0"/>
        <v>0</v>
      </c>
      <c r="U64" s="68">
        <f t="shared" si="0"/>
        <v>0</v>
      </c>
      <c r="V64" s="68">
        <f t="shared" si="0"/>
        <v>0</v>
      </c>
      <c r="W64" s="68">
        <f t="shared" si="0"/>
        <v>0</v>
      </c>
      <c r="X64" s="68">
        <f t="shared" si="0"/>
        <v>0</v>
      </c>
      <c r="Y64" s="68">
        <f t="shared" si="0"/>
        <v>0</v>
      </c>
      <c r="Z64" s="68">
        <f t="shared" si="0"/>
        <v>0</v>
      </c>
      <c r="AA64" s="143"/>
    </row>
    <row r="65" spans="1:26" s="144" customFormat="1" ht="12.6" customHeight="1" x14ac:dyDescent="0.2">
      <c r="A65" s="318"/>
      <c r="B65" s="319"/>
      <c r="C65" s="320"/>
      <c r="D65" s="69" t="s">
        <v>173</v>
      </c>
      <c r="E65" s="70" t="s">
        <v>128</v>
      </c>
      <c r="F65" s="131"/>
      <c r="G65" s="71" t="s">
        <v>128</v>
      </c>
      <c r="H65" s="70" t="s">
        <v>128</v>
      </c>
      <c r="I65" s="72" t="s">
        <v>128</v>
      </c>
      <c r="J65" s="73" t="str">
        <f>IF(J64=0,"",J64/I64*100)</f>
        <v/>
      </c>
      <c r="K65" s="73" t="str">
        <f>IF(J65="","",IF(K64=0,"",K64/J64*100))</f>
        <v/>
      </c>
      <c r="L65" s="73" t="str">
        <f t="shared" ref="L65:S65" si="3">IF(K65="","",IF(L64=0,"",L64/K64*100))</f>
        <v/>
      </c>
      <c r="M65" s="73" t="str">
        <f t="shared" si="3"/>
        <v/>
      </c>
      <c r="N65" s="73" t="str">
        <f t="shared" si="3"/>
        <v/>
      </c>
      <c r="O65" s="73" t="str">
        <f t="shared" si="3"/>
        <v/>
      </c>
      <c r="P65" s="73" t="str">
        <f t="shared" si="3"/>
        <v/>
      </c>
      <c r="Q65" s="73" t="str">
        <f t="shared" si="3"/>
        <v/>
      </c>
      <c r="R65" s="73" t="str">
        <f t="shared" si="3"/>
        <v/>
      </c>
      <c r="S65" s="73" t="str">
        <f t="shared" si="3"/>
        <v/>
      </c>
      <c r="T65" s="73" t="str">
        <f t="shared" ref="T65" si="4">IF(S65="","",IF(T64=0,"",T64/S64*100))</f>
        <v/>
      </c>
      <c r="U65" s="73" t="str">
        <f t="shared" ref="U65" si="5">IF(T65="","",IF(U64=0,"",U64/T64*100))</f>
        <v/>
      </c>
      <c r="V65" s="73" t="str">
        <f t="shared" ref="V65" si="6">IF(U65="","",IF(V64=0,"",V64/U64*100))</f>
        <v/>
      </c>
      <c r="W65" s="73" t="str">
        <f t="shared" ref="W65" si="7">IF(V65="","",IF(W64=0,"",W64/V64*100))</f>
        <v/>
      </c>
      <c r="X65" s="73" t="str">
        <f t="shared" ref="X65:Y65" si="8">IF(W65="","",IF(X64=0,"",X64/W64*100))</f>
        <v/>
      </c>
      <c r="Y65" s="73" t="str">
        <f t="shared" si="8"/>
        <v/>
      </c>
      <c r="Z65" s="73" t="str">
        <f t="shared" ref="Z65" si="9">IF(Y65="","",IF(Z64=0,"",Z64/Y64*100))</f>
        <v/>
      </c>
    </row>
    <row r="66" spans="1:26" s="145" customFormat="1" ht="12.6" customHeight="1" x14ac:dyDescent="0.2">
      <c r="A66" s="318"/>
      <c r="B66" s="319"/>
      <c r="C66" s="321"/>
      <c r="D66" s="74" t="s">
        <v>174</v>
      </c>
      <c r="E66" s="75" t="s">
        <v>128</v>
      </c>
      <c r="F66" s="132"/>
      <c r="G66" s="76"/>
      <c r="H66" s="75"/>
      <c r="I66" s="206" t="str">
        <f t="shared" ref="I66:P66" si="10">IF(I64=0,"",I64/$I$64*100)</f>
        <v/>
      </c>
      <c r="J66" s="206" t="str">
        <f>IF(J64=0,"",J64/$I$64*100)</f>
        <v/>
      </c>
      <c r="K66" s="206" t="str">
        <f t="shared" si="10"/>
        <v/>
      </c>
      <c r="L66" s="206" t="str">
        <f>IF(L64=0,"",L64/$I$64*100)</f>
        <v/>
      </c>
      <c r="M66" s="206" t="str">
        <f t="shared" si="10"/>
        <v/>
      </c>
      <c r="N66" s="206" t="str">
        <f t="shared" si="10"/>
        <v/>
      </c>
      <c r="O66" s="206" t="str">
        <f t="shared" si="10"/>
        <v/>
      </c>
      <c r="P66" s="206" t="str">
        <f t="shared" si="10"/>
        <v/>
      </c>
      <c r="Q66" s="206" t="str">
        <f t="shared" ref="Q66" si="11">IF(Q64=0,"",Q64/$I$64*100)</f>
        <v/>
      </c>
      <c r="R66" s="206" t="str">
        <f>IF(R64=0,"",R64/$I$64*100)</f>
        <v/>
      </c>
      <c r="S66" s="206" t="str">
        <f t="shared" ref="S66" si="12">IF(S64=0,"",S64/$I$64*100)</f>
        <v/>
      </c>
      <c r="T66" s="206" t="str">
        <f t="shared" ref="T66:Z66" si="13">IF(T64=0,"",T64/$I$64*100)</f>
        <v/>
      </c>
      <c r="U66" s="206" t="str">
        <f t="shared" si="13"/>
        <v/>
      </c>
      <c r="V66" s="206" t="str">
        <f t="shared" si="13"/>
        <v/>
      </c>
      <c r="W66" s="206" t="str">
        <f t="shared" si="13"/>
        <v/>
      </c>
      <c r="X66" s="206" t="str">
        <f t="shared" si="13"/>
        <v/>
      </c>
      <c r="Y66" s="206" t="str">
        <f t="shared" si="13"/>
        <v/>
      </c>
      <c r="Z66" s="206" t="str">
        <f t="shared" si="13"/>
        <v/>
      </c>
    </row>
    <row r="67" spans="1:26" ht="12.6" customHeight="1" x14ac:dyDescent="0.2">
      <c r="A67" s="318"/>
      <c r="B67" s="319"/>
      <c r="C67" s="324" t="s">
        <v>175</v>
      </c>
      <c r="D67" s="325"/>
      <c r="E67" s="101"/>
      <c r="F67" s="133"/>
      <c r="G67" s="102" t="s">
        <v>128</v>
      </c>
      <c r="H67" s="101" t="s">
        <v>128</v>
      </c>
      <c r="I67" s="103"/>
      <c r="J67" s="103"/>
      <c r="K67" s="103"/>
      <c r="L67" s="103"/>
      <c r="M67" s="103"/>
      <c r="N67" s="103"/>
      <c r="O67" s="103"/>
      <c r="P67" s="103"/>
      <c r="Q67" s="103"/>
      <c r="R67" s="103"/>
      <c r="S67" s="103"/>
      <c r="T67" s="103"/>
      <c r="U67" s="103"/>
      <c r="V67" s="103"/>
      <c r="W67" s="103"/>
      <c r="X67" s="103"/>
      <c r="Y67" s="103"/>
      <c r="Z67" s="103"/>
    </row>
    <row r="68" spans="1:26" s="144" customFormat="1" ht="12.6" customHeight="1" x14ac:dyDescent="0.2">
      <c r="A68" s="318"/>
      <c r="B68" s="319"/>
      <c r="C68" s="326"/>
      <c r="D68" s="69" t="s">
        <v>173</v>
      </c>
      <c r="E68" s="70" t="s">
        <v>128</v>
      </c>
      <c r="F68" s="131"/>
      <c r="G68" s="71" t="s">
        <v>128</v>
      </c>
      <c r="H68" s="70" t="s">
        <v>128</v>
      </c>
      <c r="I68" s="72" t="s">
        <v>128</v>
      </c>
      <c r="J68" s="73" t="str">
        <f>IF(J67="","",J67/I67*100)</f>
        <v/>
      </c>
      <c r="K68" s="73" t="str">
        <f>IF(K67="","",K67/J67*100)</f>
        <v/>
      </c>
      <c r="L68" s="73" t="str">
        <f t="shared" ref="L68:Z68" si="14">IF(L67="","",L67/K67*100)</f>
        <v/>
      </c>
      <c r="M68" s="73" t="str">
        <f t="shared" si="14"/>
        <v/>
      </c>
      <c r="N68" s="73" t="str">
        <f t="shared" si="14"/>
        <v/>
      </c>
      <c r="O68" s="73" t="str">
        <f t="shared" si="14"/>
        <v/>
      </c>
      <c r="P68" s="73" t="str">
        <f t="shared" si="14"/>
        <v/>
      </c>
      <c r="Q68" s="73" t="str">
        <f t="shared" si="14"/>
        <v/>
      </c>
      <c r="R68" s="73" t="str">
        <f>IF(Q67="","",R67/Q67*100)</f>
        <v/>
      </c>
      <c r="S68" s="137" t="str">
        <f>IF(R67="","",S67/R67*100)</f>
        <v/>
      </c>
      <c r="T68" s="137" t="str">
        <f t="shared" si="14"/>
        <v/>
      </c>
      <c r="U68" s="73" t="str">
        <f t="shared" si="14"/>
        <v/>
      </c>
      <c r="V68" s="73" t="str">
        <f t="shared" si="14"/>
        <v/>
      </c>
      <c r="W68" s="73" t="str">
        <f t="shared" si="14"/>
        <v/>
      </c>
      <c r="X68" s="73" t="str">
        <f t="shared" si="14"/>
        <v/>
      </c>
      <c r="Y68" s="73" t="str">
        <f t="shared" si="14"/>
        <v/>
      </c>
      <c r="Z68" s="73" t="str">
        <f t="shared" si="14"/>
        <v/>
      </c>
    </row>
    <row r="69" spans="1:26" s="145" customFormat="1" ht="12.6" customHeight="1" x14ac:dyDescent="0.2">
      <c r="A69" s="318"/>
      <c r="B69" s="319"/>
      <c r="C69" s="327"/>
      <c r="D69" s="74"/>
      <c r="E69" s="75"/>
      <c r="F69" s="132"/>
      <c r="G69" s="76"/>
      <c r="H69" s="75"/>
      <c r="I69" s="77"/>
      <c r="J69" s="78"/>
      <c r="K69" s="78"/>
      <c r="L69" s="78"/>
      <c r="M69" s="78"/>
      <c r="N69" s="78"/>
      <c r="O69" s="78"/>
      <c r="P69" s="78"/>
      <c r="Q69" s="78"/>
      <c r="R69" s="78"/>
      <c r="S69" s="138"/>
      <c r="T69" s="138"/>
      <c r="U69" s="78"/>
      <c r="V69" s="78"/>
      <c r="W69" s="78"/>
      <c r="X69" s="78"/>
      <c r="Y69" s="78"/>
      <c r="Z69" s="78"/>
    </row>
    <row r="70" spans="1:26" ht="12.6" customHeight="1" x14ac:dyDescent="0.2">
      <c r="A70" s="318"/>
      <c r="B70" s="319"/>
      <c r="C70" s="322" t="s">
        <v>176</v>
      </c>
      <c r="D70" s="323"/>
      <c r="E70" s="81" t="s">
        <v>177</v>
      </c>
      <c r="F70" s="134"/>
      <c r="G70" s="67" t="s">
        <v>128</v>
      </c>
      <c r="H70" s="66" t="s">
        <v>128</v>
      </c>
      <c r="I70" s="80" t="str">
        <f>IF(I67="","",I64/I67)</f>
        <v/>
      </c>
      <c r="J70" s="80" t="str">
        <f>IF(J67="","",J64/J67)</f>
        <v/>
      </c>
      <c r="K70" s="80" t="str">
        <f t="shared" ref="K70" si="15">IF(K67="","",K64/K67)</f>
        <v/>
      </c>
      <c r="L70" s="80" t="str">
        <f t="shared" ref="L70:Z70" si="16">IF(L67="","",L64/L67)</f>
        <v/>
      </c>
      <c r="M70" s="80" t="str">
        <f t="shared" si="16"/>
        <v/>
      </c>
      <c r="N70" s="80" t="str">
        <f t="shared" si="16"/>
        <v/>
      </c>
      <c r="O70" s="80" t="str">
        <f t="shared" si="16"/>
        <v/>
      </c>
      <c r="P70" s="80" t="str">
        <f t="shared" ref="P70:Q70" si="17">IF(P67="","",P64/P67)</f>
        <v/>
      </c>
      <c r="Q70" s="80" t="str">
        <f t="shared" si="17"/>
        <v/>
      </c>
      <c r="R70" s="80" t="str">
        <f t="shared" si="16"/>
        <v/>
      </c>
      <c r="S70" s="139" t="str">
        <f t="shared" ref="S70" si="18">IF(S67="","",S64/S67)</f>
        <v/>
      </c>
      <c r="T70" s="139" t="str">
        <f t="shared" si="16"/>
        <v/>
      </c>
      <c r="U70" s="80" t="str">
        <f t="shared" si="16"/>
        <v/>
      </c>
      <c r="V70" s="80" t="str">
        <f t="shared" si="16"/>
        <v/>
      </c>
      <c r="W70" s="80" t="str">
        <f t="shared" si="16"/>
        <v/>
      </c>
      <c r="X70" s="80" t="str">
        <f t="shared" si="16"/>
        <v/>
      </c>
      <c r="Y70" s="80" t="str">
        <f t="shared" si="16"/>
        <v/>
      </c>
      <c r="Z70" s="80" t="str">
        <f t="shared" si="16"/>
        <v/>
      </c>
    </row>
    <row r="71" spans="1:26" s="144" customFormat="1" ht="12.6" customHeight="1" x14ac:dyDescent="0.2">
      <c r="A71" s="318"/>
      <c r="B71" s="319"/>
      <c r="C71" s="320"/>
      <c r="D71" s="69" t="s">
        <v>173</v>
      </c>
      <c r="E71" s="70" t="s">
        <v>128</v>
      </c>
      <c r="F71" s="131"/>
      <c r="G71" s="71" t="s">
        <v>128</v>
      </c>
      <c r="H71" s="70" t="s">
        <v>128</v>
      </c>
      <c r="I71" s="72" t="s">
        <v>128</v>
      </c>
      <c r="J71" s="73" t="str">
        <f>IF(J67="","",J70/I70*100)</f>
        <v/>
      </c>
      <c r="K71" s="73" t="str">
        <f t="shared" ref="K71" si="19">IF(K67="","",K70/J70*100)</f>
        <v/>
      </c>
      <c r="L71" s="73" t="str">
        <f t="shared" ref="L71" si="20">IF(L67="","",L70/K70*100)</f>
        <v/>
      </c>
      <c r="M71" s="73" t="str">
        <f t="shared" ref="M71" si="21">IF(M67="","",M70/L70*100)</f>
        <v/>
      </c>
      <c r="N71" s="73" t="str">
        <f t="shared" ref="N71" si="22">IF(N67="","",N70/M70*100)</f>
        <v/>
      </c>
      <c r="O71" s="73" t="str">
        <f t="shared" ref="O71:Q71" si="23">IF(O67="","",O70/N70*100)</f>
        <v/>
      </c>
      <c r="P71" s="73" t="str">
        <f t="shared" si="23"/>
        <v/>
      </c>
      <c r="Q71" s="73" t="str">
        <f t="shared" si="23"/>
        <v/>
      </c>
      <c r="R71" s="73" t="str">
        <f>IF(Q67="","",R70/Q70*100)</f>
        <v/>
      </c>
      <c r="S71" s="137" t="str">
        <f>IF(R67="","",S70/R70*100)</f>
        <v/>
      </c>
      <c r="T71" s="137" t="str">
        <f t="shared" ref="T71" si="24">IF(T67="","",T70/S70*100)</f>
        <v/>
      </c>
      <c r="U71" s="73" t="str">
        <f t="shared" ref="U71" si="25">IF(U67="","",U70/T70*100)</f>
        <v/>
      </c>
      <c r="V71" s="73" t="str">
        <f t="shared" ref="V71" si="26">IF(V67="","",V70/U70*100)</f>
        <v/>
      </c>
      <c r="W71" s="73" t="str">
        <f t="shared" ref="W71" si="27">IF(W67="","",W70/V70*100)</f>
        <v/>
      </c>
      <c r="X71" s="73" t="str">
        <f t="shared" ref="X71" si="28">IF(X67="","",X70/W70*100)</f>
        <v/>
      </c>
      <c r="Y71" s="73" t="str">
        <f t="shared" ref="Y71" si="29">IF(Y67="","",Y70/X70*100)</f>
        <v/>
      </c>
      <c r="Z71" s="73" t="str">
        <f t="shared" ref="Z71" si="30">IF(Z67="","",Z70/Y70*100)</f>
        <v/>
      </c>
    </row>
    <row r="72" spans="1:26" s="145" customFormat="1" ht="12.6" customHeight="1" x14ac:dyDescent="0.2">
      <c r="A72" s="318"/>
      <c r="B72" s="319"/>
      <c r="C72" s="321"/>
      <c r="D72" s="74"/>
      <c r="E72" s="75"/>
      <c r="F72" s="132"/>
      <c r="G72" s="76"/>
      <c r="H72" s="75"/>
      <c r="I72" s="77"/>
      <c r="J72" s="78"/>
      <c r="K72" s="78"/>
      <c r="L72" s="78"/>
      <c r="M72" s="78"/>
      <c r="N72" s="78"/>
      <c r="O72" s="78"/>
      <c r="P72" s="78"/>
      <c r="Q72" s="78"/>
      <c r="R72" s="78"/>
      <c r="S72" s="138"/>
      <c r="T72" s="138"/>
      <c r="U72" s="78"/>
      <c r="V72" s="78"/>
      <c r="W72" s="78"/>
      <c r="X72" s="78"/>
      <c r="Y72" s="78"/>
      <c r="Z72" s="78"/>
    </row>
    <row r="73" spans="1:26" ht="11.25" hidden="1" customHeight="1" x14ac:dyDescent="0.2">
      <c r="C73" s="32"/>
    </row>
    <row r="74" spans="1:26" ht="11.25" customHeight="1" x14ac:dyDescent="0.2">
      <c r="C74" s="32" t="s">
        <v>178</v>
      </c>
      <c r="D74" s="32"/>
    </row>
    <row r="75" spans="1:26" ht="11.25" customHeight="1" x14ac:dyDescent="0.2">
      <c r="C75" s="32"/>
      <c r="D75" s="32"/>
    </row>
    <row r="76" spans="1:26" ht="11.25" customHeight="1" x14ac:dyDescent="0.2">
      <c r="C76" s="32"/>
      <c r="D76" s="32"/>
    </row>
    <row r="77" spans="1:26" ht="7.5" customHeight="1" x14ac:dyDescent="0.2">
      <c r="C77" s="32"/>
      <c r="D77" s="32"/>
    </row>
    <row r="78" spans="1:26" ht="13.5" customHeight="1" x14ac:dyDescent="0.2">
      <c r="C78" s="142" t="s">
        <v>182</v>
      </c>
      <c r="D78" s="32"/>
    </row>
    <row r="79" spans="1:26" ht="3" customHeight="1" x14ac:dyDescent="0.2">
      <c r="C79" s="1"/>
      <c r="D79" s="32"/>
    </row>
    <row r="80" spans="1:26" x14ac:dyDescent="0.2">
      <c r="I80" s="146" t="s">
        <v>183</v>
      </c>
      <c r="Q80" s="5" t="s">
        <v>184</v>
      </c>
    </row>
    <row r="81" spans="3:26" ht="30" x14ac:dyDescent="0.3">
      <c r="C81" s="247" t="s">
        <v>185</v>
      </c>
      <c r="D81" s="248"/>
      <c r="E81" s="248"/>
      <c r="F81" s="248"/>
      <c r="G81" s="248"/>
      <c r="H81" s="249"/>
      <c r="I81" s="250" t="s">
        <v>186</v>
      </c>
      <c r="J81" s="267"/>
      <c r="L81" s="268"/>
      <c r="M81" s="268"/>
      <c r="N81" s="268"/>
      <c r="O81" s="82"/>
      <c r="P81" s="82"/>
      <c r="Q81" s="258"/>
      <c r="R81" s="259"/>
      <c r="S81" s="260" t="str">
        <f>S103</f>
        <v>2023年度</v>
      </c>
      <c r="T81" s="260" t="str">
        <f>T103</f>
        <v>2024年度</v>
      </c>
      <c r="U81" s="266" t="s">
        <v>187</v>
      </c>
      <c r="V81" s="265" t="s">
        <v>188</v>
      </c>
    </row>
    <row r="82" spans="3:26" ht="24.6" customHeight="1" x14ac:dyDescent="0.2">
      <c r="C82" s="245" t="s">
        <v>189</v>
      </c>
      <c r="D82" s="240"/>
      <c r="E82" s="240"/>
      <c r="F82" s="240"/>
      <c r="G82" s="240"/>
      <c r="H82" s="246"/>
      <c r="I82" s="254"/>
      <c r="J82" s="269"/>
      <c r="O82" s="270"/>
      <c r="Q82" s="259" t="str">
        <f t="shared" ref="Q82:Q89" si="31">C104</f>
        <v>購入電気量1</v>
      </c>
      <c r="R82" s="259">
        <f t="shared" ref="R82:R89" si="32">F104</f>
        <v>0</v>
      </c>
      <c r="S82" s="264">
        <f t="shared" ref="S82:T89" si="33">S22*S104</f>
        <v>0</v>
      </c>
      <c r="T82" s="264">
        <f t="shared" si="33"/>
        <v>0</v>
      </c>
      <c r="U82" s="264">
        <f>T22*S104</f>
        <v>0</v>
      </c>
      <c r="V82" s="264">
        <f>T82-U82</f>
        <v>0</v>
      </c>
    </row>
    <row r="83" spans="3:26" ht="20.100000000000001" customHeight="1" x14ac:dyDescent="0.2">
      <c r="C83" s="244" t="s">
        <v>190</v>
      </c>
      <c r="D83" s="245"/>
      <c r="E83" s="240"/>
      <c r="F83" s="240"/>
      <c r="G83" s="240"/>
      <c r="H83" s="246"/>
      <c r="I83" s="254"/>
      <c r="J83" s="269"/>
      <c r="O83" s="270"/>
      <c r="Q83" s="259" t="str">
        <f t="shared" si="31"/>
        <v>購入電気量2</v>
      </c>
      <c r="R83" s="259">
        <f t="shared" si="32"/>
        <v>0</v>
      </c>
      <c r="S83" s="264">
        <f t="shared" si="33"/>
        <v>0</v>
      </c>
      <c r="T83" s="264">
        <f t="shared" si="33"/>
        <v>0</v>
      </c>
      <c r="U83" s="264">
        <f t="shared" ref="U83:U89" si="34">T23*S105</f>
        <v>0</v>
      </c>
      <c r="V83" s="264">
        <f t="shared" ref="V83:V89" si="35">T83-U83</f>
        <v>0</v>
      </c>
    </row>
    <row r="84" spans="3:26" ht="20.100000000000001" customHeight="1" x14ac:dyDescent="0.2">
      <c r="C84" s="244" t="s">
        <v>191</v>
      </c>
      <c r="D84" s="245"/>
      <c r="E84" s="240"/>
      <c r="F84" s="240"/>
      <c r="G84" s="240"/>
      <c r="H84" s="246"/>
      <c r="I84" s="254"/>
      <c r="J84" s="271"/>
      <c r="O84" s="270"/>
      <c r="Q84" s="259" t="str">
        <f t="shared" si="31"/>
        <v>購入電気量3</v>
      </c>
      <c r="R84" s="259">
        <f t="shared" si="32"/>
        <v>0</v>
      </c>
      <c r="S84" s="264">
        <f t="shared" si="33"/>
        <v>0</v>
      </c>
      <c r="T84" s="264">
        <f t="shared" si="33"/>
        <v>0</v>
      </c>
      <c r="U84" s="264">
        <f t="shared" si="34"/>
        <v>0</v>
      </c>
      <c r="V84" s="264">
        <f t="shared" si="35"/>
        <v>0</v>
      </c>
    </row>
    <row r="85" spans="3:26" ht="20.100000000000001" customHeight="1" x14ac:dyDescent="0.2">
      <c r="C85" s="245" t="s">
        <v>192</v>
      </c>
      <c r="D85" s="240"/>
      <c r="E85" s="240"/>
      <c r="F85" s="240"/>
      <c r="G85" s="240"/>
      <c r="H85" s="246"/>
      <c r="I85" s="254"/>
      <c r="J85" s="272"/>
      <c r="L85" s="57"/>
      <c r="O85" s="270"/>
      <c r="Q85" s="259" t="str">
        <f t="shared" si="31"/>
        <v>購入電気量4</v>
      </c>
      <c r="R85" s="259">
        <f t="shared" si="32"/>
        <v>0</v>
      </c>
      <c r="S85" s="264">
        <f t="shared" si="33"/>
        <v>0</v>
      </c>
      <c r="T85" s="264">
        <f t="shared" si="33"/>
        <v>0</v>
      </c>
      <c r="U85" s="264">
        <f t="shared" si="34"/>
        <v>0</v>
      </c>
      <c r="V85" s="264">
        <f t="shared" si="35"/>
        <v>0</v>
      </c>
    </row>
    <row r="86" spans="3:26" ht="20.100000000000001" customHeight="1" x14ac:dyDescent="0.2">
      <c r="C86" s="245" t="s">
        <v>193</v>
      </c>
      <c r="D86" s="240"/>
      <c r="E86" s="240"/>
      <c r="F86" s="240"/>
      <c r="G86" s="240"/>
      <c r="H86" s="246"/>
      <c r="I86" s="255">
        <f>(-(I88)+I87+I82+I83+I84+I85)*-1</f>
        <v>0</v>
      </c>
      <c r="J86" s="272"/>
      <c r="L86" s="57"/>
      <c r="O86" s="270"/>
      <c r="Q86" s="259" t="str">
        <f t="shared" si="31"/>
        <v>購入電気量5</v>
      </c>
      <c r="R86" s="259">
        <f t="shared" si="32"/>
        <v>0</v>
      </c>
      <c r="S86" s="264">
        <f t="shared" si="33"/>
        <v>0</v>
      </c>
      <c r="T86" s="264">
        <f t="shared" si="33"/>
        <v>0</v>
      </c>
      <c r="U86" s="264">
        <f t="shared" si="34"/>
        <v>0</v>
      </c>
      <c r="V86" s="264">
        <f t="shared" si="35"/>
        <v>0</v>
      </c>
    </row>
    <row r="87" spans="3:26" ht="20.100000000000001" customHeight="1" x14ac:dyDescent="0.2">
      <c r="C87" s="239" t="s">
        <v>194</v>
      </c>
      <c r="D87" s="240"/>
      <c r="E87" s="240"/>
      <c r="F87" s="240"/>
      <c r="G87" s="240"/>
      <c r="H87" s="16"/>
      <c r="I87" s="256">
        <f>V90</f>
        <v>0</v>
      </c>
      <c r="J87" s="273"/>
      <c r="O87" s="274"/>
      <c r="Q87" s="259" t="str">
        <f t="shared" si="31"/>
        <v>購入電気量6</v>
      </c>
      <c r="R87" s="259">
        <f t="shared" si="32"/>
        <v>0</v>
      </c>
      <c r="S87" s="264">
        <f t="shared" si="33"/>
        <v>0</v>
      </c>
      <c r="T87" s="264">
        <f t="shared" si="33"/>
        <v>0</v>
      </c>
      <c r="U87" s="264">
        <f t="shared" si="34"/>
        <v>0</v>
      </c>
      <c r="V87" s="264">
        <f t="shared" si="35"/>
        <v>0</v>
      </c>
    </row>
    <row r="88" spans="3:26" ht="20.100000000000001" customHeight="1" x14ac:dyDescent="0.2">
      <c r="C88" s="1"/>
      <c r="D88" s="32"/>
      <c r="E88" s="99"/>
      <c r="F88" s="5"/>
      <c r="H88" s="252" t="s">
        <v>195</v>
      </c>
      <c r="I88" s="253">
        <f>T64-S64</f>
        <v>0</v>
      </c>
      <c r="J88" s="272"/>
      <c r="Q88" s="259" t="str">
        <f t="shared" si="31"/>
        <v>購入電気量7</v>
      </c>
      <c r="R88" s="259">
        <f t="shared" si="32"/>
        <v>0</v>
      </c>
      <c r="S88" s="264">
        <f t="shared" si="33"/>
        <v>0</v>
      </c>
      <c r="T88" s="264">
        <f t="shared" si="33"/>
        <v>0</v>
      </c>
      <c r="U88" s="264">
        <f t="shared" si="34"/>
        <v>0</v>
      </c>
      <c r="V88" s="264">
        <f t="shared" si="35"/>
        <v>0</v>
      </c>
    </row>
    <row r="89" spans="3:26" ht="24.6" customHeight="1" x14ac:dyDescent="0.2">
      <c r="M89" s="147"/>
      <c r="Q89" s="259" t="str">
        <f t="shared" si="31"/>
        <v>購入電気量8</v>
      </c>
      <c r="R89" s="259">
        <f t="shared" si="32"/>
        <v>0</v>
      </c>
      <c r="S89" s="264">
        <f t="shared" si="33"/>
        <v>0</v>
      </c>
      <c r="T89" s="264">
        <f t="shared" si="33"/>
        <v>0</v>
      </c>
      <c r="U89" s="264">
        <f t="shared" si="34"/>
        <v>0</v>
      </c>
      <c r="V89" s="264">
        <f t="shared" si="35"/>
        <v>0</v>
      </c>
    </row>
    <row r="90" spans="3:26" ht="20.399999999999999" customHeight="1" x14ac:dyDescent="0.2">
      <c r="C90" s="1"/>
      <c r="D90" s="32"/>
      <c r="E90" s="99"/>
      <c r="F90" s="5"/>
      <c r="M90" s="147"/>
      <c r="Q90" s="258"/>
      <c r="R90" s="259"/>
      <c r="S90" s="261"/>
      <c r="T90" s="261"/>
      <c r="U90" s="262" t="s">
        <v>195</v>
      </c>
      <c r="V90" s="263">
        <f>SUM(V82:V89)</f>
        <v>0</v>
      </c>
    </row>
    <row r="91" spans="3:26" ht="15.6" customHeight="1" x14ac:dyDescent="0.2">
      <c r="D91" s="32"/>
      <c r="E91" s="99"/>
      <c r="F91" s="5"/>
      <c r="M91" s="147"/>
    </row>
    <row r="92" spans="3:26" ht="14.4" customHeight="1" x14ac:dyDescent="0.2">
      <c r="C92" s="251" t="s">
        <v>196</v>
      </c>
      <c r="D92" s="257"/>
      <c r="E92" s="257"/>
      <c r="F92" s="257"/>
      <c r="G92" s="257"/>
      <c r="H92" s="257"/>
      <c r="I92" s="257"/>
      <c r="J92" s="257"/>
      <c r="K92" s="257"/>
      <c r="L92" s="257"/>
      <c r="M92" s="257"/>
      <c r="N92" s="257"/>
      <c r="O92" s="257"/>
      <c r="P92" s="257"/>
      <c r="Q92" s="257"/>
      <c r="R92" s="257"/>
      <c r="S92" s="257"/>
      <c r="T92" s="257"/>
      <c r="U92" s="257"/>
      <c r="V92" s="257"/>
      <c r="W92" s="257"/>
      <c r="X92" s="257"/>
      <c r="Y92" s="257"/>
      <c r="Z92" s="257"/>
    </row>
    <row r="93" spans="3:26" ht="18" customHeight="1" x14ac:dyDescent="0.2">
      <c r="C93" s="330"/>
      <c r="D93" s="331"/>
      <c r="E93" s="331"/>
      <c r="F93" s="331"/>
      <c r="G93" s="331"/>
      <c r="H93" s="331"/>
      <c r="I93" s="331"/>
      <c r="J93" s="331"/>
      <c r="K93" s="331"/>
      <c r="L93" s="331"/>
      <c r="M93" s="331"/>
      <c r="N93" s="331"/>
      <c r="O93" s="331"/>
      <c r="P93" s="331"/>
      <c r="Q93" s="331"/>
      <c r="R93" s="331"/>
      <c r="S93" s="331"/>
      <c r="T93" s="331"/>
      <c r="U93" s="331"/>
      <c r="V93" s="331"/>
      <c r="W93" s="331"/>
      <c r="X93" s="331"/>
      <c r="Y93" s="331"/>
      <c r="Z93" s="332"/>
    </row>
    <row r="94" spans="3:26" ht="10.95" customHeight="1" x14ac:dyDescent="0.2">
      <c r="C94" s="333"/>
      <c r="D94" s="334"/>
      <c r="E94" s="334"/>
      <c r="F94" s="334"/>
      <c r="G94" s="334"/>
      <c r="H94" s="334"/>
      <c r="I94" s="334"/>
      <c r="J94" s="334"/>
      <c r="K94" s="334"/>
      <c r="L94" s="334"/>
      <c r="M94" s="334"/>
      <c r="N94" s="334"/>
      <c r="O94" s="334"/>
      <c r="P94" s="334"/>
      <c r="Q94" s="334"/>
      <c r="R94" s="334"/>
      <c r="S94" s="334"/>
      <c r="T94" s="334"/>
      <c r="U94" s="334"/>
      <c r="V94" s="334"/>
      <c r="W94" s="334"/>
      <c r="X94" s="334"/>
      <c r="Y94" s="334"/>
      <c r="Z94" s="335"/>
    </row>
    <row r="95" spans="3:26" ht="10.95" customHeight="1" x14ac:dyDescent="0.2">
      <c r="C95" s="333"/>
      <c r="D95" s="334"/>
      <c r="E95" s="334"/>
      <c r="F95" s="334"/>
      <c r="G95" s="334"/>
      <c r="H95" s="334"/>
      <c r="I95" s="334"/>
      <c r="J95" s="334"/>
      <c r="K95" s="334"/>
      <c r="L95" s="334"/>
      <c r="M95" s="334"/>
      <c r="N95" s="334"/>
      <c r="O95" s="334"/>
      <c r="P95" s="334"/>
      <c r="Q95" s="334"/>
      <c r="R95" s="334"/>
      <c r="S95" s="334"/>
      <c r="T95" s="334"/>
      <c r="U95" s="334"/>
      <c r="V95" s="334"/>
      <c r="W95" s="334"/>
      <c r="X95" s="334"/>
      <c r="Y95" s="334"/>
      <c r="Z95" s="335"/>
    </row>
    <row r="96" spans="3:26" ht="10.95" customHeight="1" x14ac:dyDescent="0.2">
      <c r="C96" s="333"/>
      <c r="D96" s="334"/>
      <c r="E96" s="334"/>
      <c r="F96" s="334"/>
      <c r="G96" s="334"/>
      <c r="H96" s="334"/>
      <c r="I96" s="334"/>
      <c r="J96" s="334"/>
      <c r="K96" s="334"/>
      <c r="L96" s="334"/>
      <c r="M96" s="334"/>
      <c r="N96" s="334"/>
      <c r="O96" s="334"/>
      <c r="P96" s="334"/>
      <c r="Q96" s="334"/>
      <c r="R96" s="334"/>
      <c r="S96" s="334"/>
      <c r="T96" s="334"/>
      <c r="U96" s="334"/>
      <c r="V96" s="334"/>
      <c r="W96" s="334"/>
      <c r="X96" s="334"/>
      <c r="Y96" s="334"/>
      <c r="Z96" s="335"/>
    </row>
    <row r="97" spans="2:26" ht="3" customHeight="1" x14ac:dyDescent="0.2">
      <c r="C97" s="333"/>
      <c r="D97" s="334"/>
      <c r="E97" s="334"/>
      <c r="F97" s="334"/>
      <c r="G97" s="334"/>
      <c r="H97" s="334"/>
      <c r="I97" s="334"/>
      <c r="J97" s="334"/>
      <c r="K97" s="334"/>
      <c r="L97" s="334"/>
      <c r="M97" s="334"/>
      <c r="N97" s="334"/>
      <c r="O97" s="334"/>
      <c r="P97" s="334"/>
      <c r="Q97" s="334"/>
      <c r="R97" s="334"/>
      <c r="S97" s="334"/>
      <c r="T97" s="334"/>
      <c r="U97" s="334"/>
      <c r="V97" s="334"/>
      <c r="W97" s="334"/>
      <c r="X97" s="334"/>
      <c r="Y97" s="334"/>
      <c r="Z97" s="335"/>
    </row>
    <row r="98" spans="2:26" s="33" customFormat="1" ht="9.6" customHeight="1" x14ac:dyDescent="0.2">
      <c r="C98" s="336"/>
      <c r="D98" s="337"/>
      <c r="E98" s="337"/>
      <c r="F98" s="337"/>
      <c r="G98" s="337"/>
      <c r="H98" s="337"/>
      <c r="I98" s="337"/>
      <c r="J98" s="337"/>
      <c r="K98" s="337"/>
      <c r="L98" s="337"/>
      <c r="M98" s="337"/>
      <c r="N98" s="337"/>
      <c r="O98" s="337"/>
      <c r="P98" s="337"/>
      <c r="Q98" s="337"/>
      <c r="R98" s="337"/>
      <c r="S98" s="337"/>
      <c r="T98" s="337"/>
      <c r="U98" s="337"/>
      <c r="V98" s="337"/>
      <c r="W98" s="337"/>
      <c r="X98" s="337"/>
      <c r="Y98" s="337"/>
      <c r="Z98" s="338"/>
    </row>
    <row r="99" spans="2:26" s="33" customFormat="1" x14ac:dyDescent="0.2">
      <c r="E99" s="34"/>
      <c r="F99" s="34"/>
    </row>
    <row r="100" spans="2:26" s="33" customFormat="1" x14ac:dyDescent="0.2">
      <c r="E100" s="34"/>
      <c r="F100" s="34"/>
    </row>
    <row r="101" spans="2:26" s="1" customFormat="1" x14ac:dyDescent="0.2">
      <c r="B101" s="1" t="s">
        <v>179</v>
      </c>
      <c r="E101" s="104"/>
      <c r="F101" s="104"/>
      <c r="N101" s="161"/>
    </row>
    <row r="102" spans="2:26" s="1" customFormat="1" ht="6" customHeight="1" x14ac:dyDescent="0.2">
      <c r="E102" s="104"/>
      <c r="F102" s="104"/>
    </row>
    <row r="103" spans="2:26" s="1" customFormat="1" ht="15" customHeight="1" x14ac:dyDescent="0.2">
      <c r="C103" s="340" t="s">
        <v>90</v>
      </c>
      <c r="D103" s="340"/>
      <c r="E103" s="149"/>
      <c r="F103" s="203" t="s">
        <v>180</v>
      </c>
      <c r="G103" s="204"/>
      <c r="H103" s="151" t="s">
        <v>91</v>
      </c>
      <c r="I103" s="149" t="str">
        <f>I21</f>
        <v>2013年度</v>
      </c>
      <c r="J103" s="149" t="str">
        <f t="shared" ref="J103:S103" si="36">J21</f>
        <v>2014年度</v>
      </c>
      <c r="K103" s="149" t="str">
        <f t="shared" si="36"/>
        <v>2015年度</v>
      </c>
      <c r="L103" s="149" t="str">
        <f t="shared" si="36"/>
        <v>2016年度</v>
      </c>
      <c r="M103" s="149" t="str">
        <f t="shared" si="36"/>
        <v>2017年度</v>
      </c>
      <c r="N103" s="149" t="str">
        <f t="shared" si="36"/>
        <v>2018年度</v>
      </c>
      <c r="O103" s="149" t="str">
        <f t="shared" si="36"/>
        <v>2019年度</v>
      </c>
      <c r="P103" s="149" t="str">
        <f t="shared" si="36"/>
        <v>2020年度</v>
      </c>
      <c r="Q103" s="149" t="str">
        <f t="shared" si="36"/>
        <v>2021年度</v>
      </c>
      <c r="R103" s="149" t="str">
        <f t="shared" si="36"/>
        <v>2022年度</v>
      </c>
      <c r="S103" s="149" t="str">
        <f t="shared" si="36"/>
        <v>2023年度</v>
      </c>
      <c r="T103" s="149" t="str">
        <f t="shared" ref="T103:Z103" si="37">T21</f>
        <v>2024年度</v>
      </c>
      <c r="U103" s="149" t="str">
        <f t="shared" si="37"/>
        <v>2025年度</v>
      </c>
      <c r="V103" s="149" t="str">
        <f t="shared" si="37"/>
        <v>2026年度</v>
      </c>
      <c r="W103" s="149" t="str">
        <f t="shared" si="37"/>
        <v>2027年度</v>
      </c>
      <c r="X103" s="149" t="str">
        <f t="shared" si="37"/>
        <v>2028年度</v>
      </c>
      <c r="Y103" s="149" t="str">
        <f t="shared" si="37"/>
        <v>2029年度</v>
      </c>
      <c r="Z103" s="149" t="str">
        <f t="shared" si="37"/>
        <v>2030年度</v>
      </c>
    </row>
    <row r="104" spans="2:26" s="1" customFormat="1" ht="13.5" customHeight="1" x14ac:dyDescent="0.2">
      <c r="C104" s="300" t="str">
        <f>C22</f>
        <v>購入電気量1</v>
      </c>
      <c r="D104" s="301"/>
      <c r="E104" s="149"/>
      <c r="F104" s="203">
        <f>F22</f>
        <v>0</v>
      </c>
      <c r="G104" s="203"/>
      <c r="H104" s="151" t="s">
        <v>115</v>
      </c>
      <c r="I104" s="152">
        <v>0</v>
      </c>
      <c r="J104" s="152">
        <v>0</v>
      </c>
      <c r="K104" s="152">
        <v>0</v>
      </c>
      <c r="L104" s="152">
        <v>0</v>
      </c>
      <c r="M104" s="152">
        <v>0</v>
      </c>
      <c r="N104" s="152">
        <v>0</v>
      </c>
      <c r="O104" s="152">
        <v>0</v>
      </c>
      <c r="P104" s="152">
        <v>0</v>
      </c>
      <c r="Q104" s="152">
        <v>0</v>
      </c>
      <c r="R104" s="226">
        <v>0</v>
      </c>
      <c r="S104" s="159">
        <v>0</v>
      </c>
      <c r="T104" s="159">
        <v>0</v>
      </c>
      <c r="U104" s="152">
        <v>0</v>
      </c>
      <c r="V104" s="152">
        <v>0</v>
      </c>
      <c r="W104" s="152">
        <v>0</v>
      </c>
      <c r="X104" s="152">
        <v>0</v>
      </c>
      <c r="Y104" s="152">
        <v>0</v>
      </c>
      <c r="Z104" s="152">
        <v>0</v>
      </c>
    </row>
    <row r="105" spans="2:26" s="1" customFormat="1" ht="13.5" customHeight="1" x14ac:dyDescent="0.2">
      <c r="C105" s="300" t="str">
        <f t="shared" ref="C105:C112" si="38">C23</f>
        <v>購入電気量2</v>
      </c>
      <c r="D105" s="301"/>
      <c r="E105" s="149"/>
      <c r="F105" s="203">
        <f t="shared" ref="F105:F113" si="39">F23</f>
        <v>0</v>
      </c>
      <c r="G105" s="203"/>
      <c r="H105" s="151" t="s">
        <v>115</v>
      </c>
      <c r="I105" s="152">
        <v>0</v>
      </c>
      <c r="J105" s="152">
        <v>0</v>
      </c>
      <c r="K105" s="152">
        <v>0</v>
      </c>
      <c r="L105" s="152">
        <v>0</v>
      </c>
      <c r="M105" s="152">
        <v>0</v>
      </c>
      <c r="N105" s="152">
        <v>0</v>
      </c>
      <c r="O105" s="152">
        <v>0</v>
      </c>
      <c r="P105" s="152">
        <v>0</v>
      </c>
      <c r="Q105" s="152">
        <v>0</v>
      </c>
      <c r="R105" s="226">
        <v>0</v>
      </c>
      <c r="S105" s="159">
        <v>0</v>
      </c>
      <c r="T105" s="159">
        <v>0</v>
      </c>
      <c r="U105" s="152">
        <v>0</v>
      </c>
      <c r="V105" s="152">
        <v>0</v>
      </c>
      <c r="W105" s="152">
        <v>0</v>
      </c>
      <c r="X105" s="152">
        <v>0</v>
      </c>
      <c r="Y105" s="152">
        <v>0</v>
      </c>
      <c r="Z105" s="152">
        <v>0</v>
      </c>
    </row>
    <row r="106" spans="2:26" s="1" customFormat="1" ht="13.5" customHeight="1" x14ac:dyDescent="0.2">
      <c r="C106" s="300" t="str">
        <f t="shared" si="38"/>
        <v>購入電気量3</v>
      </c>
      <c r="D106" s="301"/>
      <c r="E106" s="149"/>
      <c r="F106" s="203">
        <f t="shared" si="39"/>
        <v>0</v>
      </c>
      <c r="G106" s="203"/>
      <c r="H106" s="151" t="s">
        <v>115</v>
      </c>
      <c r="I106" s="152">
        <v>0</v>
      </c>
      <c r="J106" s="152">
        <v>0</v>
      </c>
      <c r="K106" s="152">
        <v>0</v>
      </c>
      <c r="L106" s="152">
        <v>0</v>
      </c>
      <c r="M106" s="152">
        <v>0</v>
      </c>
      <c r="N106" s="152">
        <v>0</v>
      </c>
      <c r="O106" s="152">
        <v>0</v>
      </c>
      <c r="P106" s="152">
        <v>0</v>
      </c>
      <c r="Q106" s="152">
        <v>0</v>
      </c>
      <c r="R106" s="226">
        <v>0</v>
      </c>
      <c r="S106" s="159">
        <v>0</v>
      </c>
      <c r="T106" s="159">
        <v>0</v>
      </c>
      <c r="U106" s="152">
        <v>0</v>
      </c>
      <c r="V106" s="152">
        <v>0</v>
      </c>
      <c r="W106" s="152">
        <v>0</v>
      </c>
      <c r="X106" s="152">
        <v>0</v>
      </c>
      <c r="Y106" s="152">
        <v>0</v>
      </c>
      <c r="Z106" s="152">
        <v>0</v>
      </c>
    </row>
    <row r="107" spans="2:26" s="1" customFormat="1" ht="13.5" customHeight="1" x14ac:dyDescent="0.2">
      <c r="C107" s="300" t="str">
        <f t="shared" si="38"/>
        <v>購入電気量4</v>
      </c>
      <c r="D107" s="301"/>
      <c r="E107" s="149"/>
      <c r="F107" s="203">
        <f t="shared" si="39"/>
        <v>0</v>
      </c>
      <c r="G107" s="203"/>
      <c r="H107" s="151" t="s">
        <v>115</v>
      </c>
      <c r="I107" s="152">
        <v>0</v>
      </c>
      <c r="J107" s="152">
        <v>0</v>
      </c>
      <c r="K107" s="152">
        <v>0</v>
      </c>
      <c r="L107" s="152">
        <v>0</v>
      </c>
      <c r="M107" s="152">
        <v>0</v>
      </c>
      <c r="N107" s="152">
        <v>0</v>
      </c>
      <c r="O107" s="152">
        <v>0</v>
      </c>
      <c r="P107" s="152">
        <v>0</v>
      </c>
      <c r="Q107" s="152">
        <v>0</v>
      </c>
      <c r="R107" s="226">
        <v>0</v>
      </c>
      <c r="S107" s="159">
        <v>0</v>
      </c>
      <c r="T107" s="159">
        <v>0</v>
      </c>
      <c r="U107" s="152">
        <v>0</v>
      </c>
      <c r="V107" s="152">
        <v>0</v>
      </c>
      <c r="W107" s="152">
        <v>0</v>
      </c>
      <c r="X107" s="152">
        <v>0</v>
      </c>
      <c r="Y107" s="152">
        <v>0</v>
      </c>
      <c r="Z107" s="152">
        <v>0</v>
      </c>
    </row>
    <row r="108" spans="2:26" s="1" customFormat="1" ht="13.5" customHeight="1" x14ac:dyDescent="0.2">
      <c r="C108" s="300" t="str">
        <f t="shared" si="38"/>
        <v>購入電気量5</v>
      </c>
      <c r="D108" s="301"/>
      <c r="E108" s="149"/>
      <c r="F108" s="203">
        <f t="shared" si="39"/>
        <v>0</v>
      </c>
      <c r="G108" s="203"/>
      <c r="H108" s="151" t="s">
        <v>115</v>
      </c>
      <c r="I108" s="152">
        <v>0</v>
      </c>
      <c r="J108" s="152">
        <v>0</v>
      </c>
      <c r="K108" s="152">
        <v>0</v>
      </c>
      <c r="L108" s="152">
        <v>0</v>
      </c>
      <c r="M108" s="152">
        <v>0</v>
      </c>
      <c r="N108" s="152">
        <v>0</v>
      </c>
      <c r="O108" s="152">
        <v>0</v>
      </c>
      <c r="P108" s="152">
        <v>0</v>
      </c>
      <c r="Q108" s="152">
        <v>0</v>
      </c>
      <c r="R108" s="226">
        <v>0</v>
      </c>
      <c r="S108" s="159">
        <v>0</v>
      </c>
      <c r="T108" s="159">
        <v>0</v>
      </c>
      <c r="U108" s="152">
        <v>0</v>
      </c>
      <c r="V108" s="152">
        <v>0</v>
      </c>
      <c r="W108" s="152">
        <v>0</v>
      </c>
      <c r="X108" s="152">
        <v>0</v>
      </c>
      <c r="Y108" s="152">
        <v>0</v>
      </c>
      <c r="Z108" s="152">
        <v>0</v>
      </c>
    </row>
    <row r="109" spans="2:26" s="1" customFormat="1" ht="13.5" customHeight="1" x14ac:dyDescent="0.2">
      <c r="C109" s="300" t="str">
        <f t="shared" si="38"/>
        <v>購入電気量6</v>
      </c>
      <c r="D109" s="301"/>
      <c r="E109" s="149"/>
      <c r="F109" s="203">
        <f t="shared" si="39"/>
        <v>0</v>
      </c>
      <c r="G109" s="203"/>
      <c r="H109" s="151" t="s">
        <v>115</v>
      </c>
      <c r="I109" s="152">
        <v>0</v>
      </c>
      <c r="J109" s="152">
        <v>0</v>
      </c>
      <c r="K109" s="152">
        <v>0</v>
      </c>
      <c r="L109" s="152">
        <v>0</v>
      </c>
      <c r="M109" s="152">
        <v>0</v>
      </c>
      <c r="N109" s="152">
        <v>0</v>
      </c>
      <c r="O109" s="152">
        <v>0</v>
      </c>
      <c r="P109" s="152">
        <v>0</v>
      </c>
      <c r="Q109" s="152">
        <v>0</v>
      </c>
      <c r="R109" s="226">
        <v>0</v>
      </c>
      <c r="S109" s="159">
        <v>0</v>
      </c>
      <c r="T109" s="159">
        <v>0</v>
      </c>
      <c r="U109" s="152">
        <v>0</v>
      </c>
      <c r="V109" s="152">
        <v>0</v>
      </c>
      <c r="W109" s="152">
        <v>0</v>
      </c>
      <c r="X109" s="152">
        <v>0</v>
      </c>
      <c r="Y109" s="152">
        <v>0</v>
      </c>
      <c r="Z109" s="152">
        <v>0</v>
      </c>
    </row>
    <row r="110" spans="2:26" s="1" customFormat="1" ht="13.5" customHeight="1" x14ac:dyDescent="0.2">
      <c r="C110" s="300" t="str">
        <f t="shared" si="38"/>
        <v>購入電気量7</v>
      </c>
      <c r="D110" s="301"/>
      <c r="E110" s="149"/>
      <c r="F110" s="203">
        <f t="shared" si="39"/>
        <v>0</v>
      </c>
      <c r="G110" s="203"/>
      <c r="H110" s="151" t="s">
        <v>115</v>
      </c>
      <c r="I110" s="152">
        <v>0</v>
      </c>
      <c r="J110" s="152">
        <v>0</v>
      </c>
      <c r="K110" s="152">
        <v>0</v>
      </c>
      <c r="L110" s="152">
        <v>0</v>
      </c>
      <c r="M110" s="152">
        <v>0</v>
      </c>
      <c r="N110" s="152">
        <v>0</v>
      </c>
      <c r="O110" s="152">
        <v>0</v>
      </c>
      <c r="P110" s="152">
        <v>0</v>
      </c>
      <c r="Q110" s="152">
        <v>0</v>
      </c>
      <c r="R110" s="226">
        <v>0</v>
      </c>
      <c r="S110" s="159">
        <v>0</v>
      </c>
      <c r="T110" s="159">
        <v>0</v>
      </c>
      <c r="U110" s="152">
        <v>0</v>
      </c>
      <c r="V110" s="152">
        <v>0</v>
      </c>
      <c r="W110" s="152">
        <v>0</v>
      </c>
      <c r="X110" s="152">
        <v>0</v>
      </c>
      <c r="Y110" s="152">
        <v>0</v>
      </c>
      <c r="Z110" s="152">
        <v>0</v>
      </c>
    </row>
    <row r="111" spans="2:26" s="1" customFormat="1" ht="13.5" customHeight="1" x14ac:dyDescent="0.2">
      <c r="C111" s="300" t="str">
        <f t="shared" si="38"/>
        <v>購入電気量8</v>
      </c>
      <c r="D111" s="301"/>
      <c r="E111" s="149"/>
      <c r="F111" s="203">
        <f t="shared" si="39"/>
        <v>0</v>
      </c>
      <c r="G111" s="203"/>
      <c r="H111" s="151" t="s">
        <v>115</v>
      </c>
      <c r="I111" s="152">
        <v>0</v>
      </c>
      <c r="J111" s="152">
        <v>0</v>
      </c>
      <c r="K111" s="152">
        <v>0</v>
      </c>
      <c r="L111" s="152">
        <v>0</v>
      </c>
      <c r="M111" s="152">
        <v>0</v>
      </c>
      <c r="N111" s="152">
        <v>0</v>
      </c>
      <c r="O111" s="152">
        <v>0</v>
      </c>
      <c r="P111" s="152">
        <v>0</v>
      </c>
      <c r="Q111" s="152">
        <v>0</v>
      </c>
      <c r="R111" s="226">
        <v>0</v>
      </c>
      <c r="S111" s="159">
        <v>0</v>
      </c>
      <c r="T111" s="159">
        <v>0</v>
      </c>
      <c r="U111" s="152">
        <v>0</v>
      </c>
      <c r="V111" s="152">
        <v>0</v>
      </c>
      <c r="W111" s="152">
        <v>0</v>
      </c>
      <c r="X111" s="152">
        <v>0</v>
      </c>
      <c r="Y111" s="152">
        <v>0</v>
      </c>
      <c r="Z111" s="152">
        <v>0</v>
      </c>
    </row>
    <row r="112" spans="2:26" s="1" customFormat="1" ht="13.5" customHeight="1" x14ac:dyDescent="0.2">
      <c r="C112" s="328" t="str">
        <f t="shared" si="38"/>
        <v>購入電気量(CO2ゼロの場合)</v>
      </c>
      <c r="D112" s="329"/>
      <c r="E112" s="219"/>
      <c r="F112" s="219">
        <f t="shared" si="39"/>
        <v>0</v>
      </c>
      <c r="G112" s="219"/>
      <c r="H112" s="220" t="s">
        <v>115</v>
      </c>
      <c r="I112" s="221">
        <v>0</v>
      </c>
      <c r="J112" s="221">
        <v>0</v>
      </c>
      <c r="K112" s="221">
        <v>0</v>
      </c>
      <c r="L112" s="221">
        <v>0</v>
      </c>
      <c r="M112" s="221">
        <v>0</v>
      </c>
      <c r="N112" s="221">
        <v>0</v>
      </c>
      <c r="O112" s="221">
        <v>0</v>
      </c>
      <c r="P112" s="221">
        <v>0</v>
      </c>
      <c r="Q112" s="221">
        <v>0</v>
      </c>
      <c r="R112" s="221">
        <v>0</v>
      </c>
      <c r="S112" s="221">
        <v>0</v>
      </c>
      <c r="T112" s="221">
        <v>0</v>
      </c>
      <c r="U112" s="221">
        <v>0</v>
      </c>
      <c r="V112" s="221">
        <v>0</v>
      </c>
      <c r="W112" s="221">
        <v>0</v>
      </c>
      <c r="X112" s="221">
        <v>0</v>
      </c>
      <c r="Y112" s="221">
        <v>0</v>
      </c>
      <c r="Z112" s="221">
        <v>0</v>
      </c>
    </row>
    <row r="113" spans="3:26" s="1" customFormat="1" ht="13.5" customHeight="1" x14ac:dyDescent="0.2">
      <c r="C113" s="328" t="str">
        <f>C31</f>
        <v>購入電気量(非化石証書調達分)</v>
      </c>
      <c r="D113" s="329"/>
      <c r="E113" s="219"/>
      <c r="F113" s="219">
        <f t="shared" si="39"/>
        <v>0</v>
      </c>
      <c r="G113" s="219"/>
      <c r="H113" s="220" t="s">
        <v>115</v>
      </c>
      <c r="I113" s="221">
        <v>0</v>
      </c>
      <c r="J113" s="221">
        <v>0</v>
      </c>
      <c r="K113" s="221">
        <v>0</v>
      </c>
      <c r="L113" s="221">
        <v>0</v>
      </c>
      <c r="M113" s="221">
        <v>0</v>
      </c>
      <c r="N113" s="221">
        <v>0</v>
      </c>
      <c r="O113" s="221">
        <v>0</v>
      </c>
      <c r="P113" s="221">
        <v>0</v>
      </c>
      <c r="Q113" s="221">
        <v>0</v>
      </c>
      <c r="R113" s="221">
        <v>0</v>
      </c>
      <c r="S113" s="221">
        <v>0</v>
      </c>
      <c r="T113" s="221">
        <v>0</v>
      </c>
      <c r="U113" s="221">
        <v>0</v>
      </c>
      <c r="V113" s="221">
        <v>0</v>
      </c>
      <c r="W113" s="221">
        <v>0</v>
      </c>
      <c r="X113" s="221">
        <v>0</v>
      </c>
      <c r="Y113" s="221">
        <v>0</v>
      </c>
      <c r="Z113" s="221">
        <v>0</v>
      </c>
    </row>
    <row r="114" spans="3:26" s="1" customFormat="1" ht="13.5" customHeight="1" x14ac:dyDescent="0.2">
      <c r="C114" s="300" t="str">
        <f>C32</f>
        <v>購入電気量(PPA調達)</v>
      </c>
      <c r="D114" s="301"/>
      <c r="E114" s="149"/>
      <c r="F114" s="203"/>
      <c r="G114" s="203"/>
      <c r="H114" s="151" t="s">
        <v>115</v>
      </c>
      <c r="I114" s="152">
        <v>0</v>
      </c>
      <c r="J114" s="152">
        <v>0</v>
      </c>
      <c r="K114" s="152">
        <v>0</v>
      </c>
      <c r="L114" s="152">
        <v>0</v>
      </c>
      <c r="M114" s="152">
        <v>0</v>
      </c>
      <c r="N114" s="152">
        <v>0</v>
      </c>
      <c r="O114" s="152">
        <v>0</v>
      </c>
      <c r="P114" s="152">
        <v>0</v>
      </c>
      <c r="Q114" s="152">
        <v>0</v>
      </c>
      <c r="R114" s="152">
        <v>0</v>
      </c>
      <c r="S114" s="152">
        <v>0</v>
      </c>
      <c r="T114" s="152">
        <v>0</v>
      </c>
      <c r="U114" s="152">
        <v>0</v>
      </c>
      <c r="V114" s="152">
        <v>0</v>
      </c>
      <c r="W114" s="152">
        <v>0</v>
      </c>
      <c r="X114" s="152">
        <v>0</v>
      </c>
      <c r="Y114" s="152">
        <v>0</v>
      </c>
      <c r="Z114" s="152">
        <v>0</v>
      </c>
    </row>
    <row r="115" spans="3:26" s="1" customFormat="1" ht="13.5" customHeight="1" x14ac:dyDescent="0.2">
      <c r="C115" s="300" t="str">
        <f>C33</f>
        <v>原　油(コンデンセートを除く)</v>
      </c>
      <c r="D115" s="301"/>
      <c r="E115" s="149"/>
      <c r="F115" s="203"/>
      <c r="G115" s="203"/>
      <c r="H115" s="151" t="s">
        <v>129</v>
      </c>
      <c r="I115" s="152">
        <f t="shared" ref="I115:I142" si="40">G33</f>
        <v>2.6190000000000002</v>
      </c>
      <c r="J115" s="152">
        <f t="shared" ref="J115:J142" si="41">I115</f>
        <v>2.6190000000000002</v>
      </c>
      <c r="K115" s="152">
        <f t="shared" ref="K115:Z120" si="42">J115</f>
        <v>2.6190000000000002</v>
      </c>
      <c r="L115" s="152">
        <f t="shared" si="42"/>
        <v>2.6190000000000002</v>
      </c>
      <c r="M115" s="152">
        <f t="shared" si="42"/>
        <v>2.6190000000000002</v>
      </c>
      <c r="N115" s="152">
        <f t="shared" si="42"/>
        <v>2.6190000000000002</v>
      </c>
      <c r="O115" s="152">
        <f t="shared" si="42"/>
        <v>2.6190000000000002</v>
      </c>
      <c r="P115" s="152">
        <f t="shared" si="42"/>
        <v>2.6190000000000002</v>
      </c>
      <c r="Q115" s="152">
        <f>P115</f>
        <v>2.6190000000000002</v>
      </c>
      <c r="R115" s="152">
        <f t="shared" si="42"/>
        <v>2.6190000000000002</v>
      </c>
      <c r="S115" s="152">
        <v>2.6682000000000001</v>
      </c>
      <c r="T115" s="152">
        <f t="shared" si="42"/>
        <v>2.6682000000000001</v>
      </c>
      <c r="U115" s="152">
        <f t="shared" si="42"/>
        <v>2.6682000000000001</v>
      </c>
      <c r="V115" s="152">
        <f t="shared" si="42"/>
        <v>2.6682000000000001</v>
      </c>
      <c r="W115" s="152">
        <f t="shared" si="42"/>
        <v>2.6682000000000001</v>
      </c>
      <c r="X115" s="152">
        <f t="shared" si="42"/>
        <v>2.6682000000000001</v>
      </c>
      <c r="Y115" s="152">
        <f t="shared" si="42"/>
        <v>2.6682000000000001</v>
      </c>
      <c r="Z115" s="152">
        <f t="shared" si="42"/>
        <v>2.6682000000000001</v>
      </c>
    </row>
    <row r="116" spans="3:26" s="1" customFormat="1" ht="13.5" customHeight="1" x14ac:dyDescent="0.2">
      <c r="C116" s="317" t="s">
        <v>130</v>
      </c>
      <c r="D116" s="317"/>
      <c r="E116" s="149"/>
      <c r="F116" s="203"/>
      <c r="G116" s="203"/>
      <c r="H116" s="151" t="s">
        <v>129</v>
      </c>
      <c r="I116" s="152">
        <f t="shared" si="40"/>
        <v>2.3820000000000001</v>
      </c>
      <c r="J116" s="152">
        <f t="shared" si="41"/>
        <v>2.3820000000000001</v>
      </c>
      <c r="K116" s="152">
        <f t="shared" si="42"/>
        <v>2.3820000000000001</v>
      </c>
      <c r="L116" s="152">
        <f t="shared" si="42"/>
        <v>2.3820000000000001</v>
      </c>
      <c r="M116" s="152">
        <f t="shared" si="42"/>
        <v>2.3820000000000001</v>
      </c>
      <c r="N116" s="152">
        <f t="shared" si="42"/>
        <v>2.3820000000000001</v>
      </c>
      <c r="O116" s="152">
        <f t="shared" si="42"/>
        <v>2.3820000000000001</v>
      </c>
      <c r="P116" s="152">
        <f t="shared" si="42"/>
        <v>2.3820000000000001</v>
      </c>
      <c r="Q116" s="152">
        <f t="shared" ref="Q116:Q143" si="43">P116</f>
        <v>2.3820000000000001</v>
      </c>
      <c r="R116" s="152">
        <f t="shared" si="42"/>
        <v>2.3820000000000001</v>
      </c>
      <c r="S116" s="152">
        <v>2.3351000000000002</v>
      </c>
      <c r="T116" s="152">
        <f t="shared" si="42"/>
        <v>2.3351000000000002</v>
      </c>
      <c r="U116" s="152">
        <f t="shared" si="42"/>
        <v>2.3351000000000002</v>
      </c>
      <c r="V116" s="152">
        <f t="shared" si="42"/>
        <v>2.3351000000000002</v>
      </c>
      <c r="W116" s="152">
        <f t="shared" si="42"/>
        <v>2.3351000000000002</v>
      </c>
      <c r="X116" s="152">
        <f t="shared" si="42"/>
        <v>2.3351000000000002</v>
      </c>
      <c r="Y116" s="152">
        <f t="shared" si="42"/>
        <v>2.3351000000000002</v>
      </c>
      <c r="Z116" s="152">
        <f t="shared" si="42"/>
        <v>2.3351000000000002</v>
      </c>
    </row>
    <row r="117" spans="3:26" s="1" customFormat="1" ht="13.5" customHeight="1" x14ac:dyDescent="0.2">
      <c r="C117" s="317" t="s">
        <v>131</v>
      </c>
      <c r="D117" s="317"/>
      <c r="E117" s="149"/>
      <c r="F117" s="203"/>
      <c r="G117" s="203"/>
      <c r="H117" s="151" t="s">
        <v>129</v>
      </c>
      <c r="I117" s="152">
        <f t="shared" si="40"/>
        <v>2.3220000000000001</v>
      </c>
      <c r="J117" s="152">
        <f t="shared" si="41"/>
        <v>2.3220000000000001</v>
      </c>
      <c r="K117" s="152">
        <f t="shared" si="42"/>
        <v>2.3220000000000001</v>
      </c>
      <c r="L117" s="152">
        <f t="shared" si="42"/>
        <v>2.3220000000000001</v>
      </c>
      <c r="M117" s="152">
        <f t="shared" si="42"/>
        <v>2.3220000000000001</v>
      </c>
      <c r="N117" s="152">
        <f t="shared" si="42"/>
        <v>2.3220000000000001</v>
      </c>
      <c r="O117" s="152">
        <f t="shared" si="42"/>
        <v>2.3220000000000001</v>
      </c>
      <c r="P117" s="152">
        <f t="shared" si="42"/>
        <v>2.3220000000000001</v>
      </c>
      <c r="Q117" s="152">
        <f t="shared" si="43"/>
        <v>2.3220000000000001</v>
      </c>
      <c r="R117" s="152">
        <f t="shared" si="42"/>
        <v>2.3220000000000001</v>
      </c>
      <c r="S117" s="152">
        <v>2.2900999999999998</v>
      </c>
      <c r="T117" s="152">
        <f t="shared" si="42"/>
        <v>2.2900999999999998</v>
      </c>
      <c r="U117" s="152">
        <f t="shared" si="42"/>
        <v>2.2900999999999998</v>
      </c>
      <c r="V117" s="152">
        <f t="shared" si="42"/>
        <v>2.2900999999999998</v>
      </c>
      <c r="W117" s="152">
        <f t="shared" si="42"/>
        <v>2.2900999999999998</v>
      </c>
      <c r="X117" s="152">
        <f t="shared" si="42"/>
        <v>2.2900999999999998</v>
      </c>
      <c r="Y117" s="152">
        <f t="shared" si="42"/>
        <v>2.2900999999999998</v>
      </c>
      <c r="Z117" s="152">
        <f t="shared" si="42"/>
        <v>2.2900999999999998</v>
      </c>
    </row>
    <row r="118" spans="3:26" s="1" customFormat="1" ht="13.5" customHeight="1" x14ac:dyDescent="0.2">
      <c r="C118" s="317" t="s">
        <v>132</v>
      </c>
      <c r="D118" s="317"/>
      <c r="E118" s="149"/>
      <c r="F118" s="203"/>
      <c r="G118" s="203"/>
      <c r="H118" s="151" t="s">
        <v>129</v>
      </c>
      <c r="I118" s="152">
        <f t="shared" si="40"/>
        <v>2.242</v>
      </c>
      <c r="J118" s="152">
        <f t="shared" si="41"/>
        <v>2.242</v>
      </c>
      <c r="K118" s="152">
        <f t="shared" si="42"/>
        <v>2.242</v>
      </c>
      <c r="L118" s="152">
        <f t="shared" si="42"/>
        <v>2.242</v>
      </c>
      <c r="M118" s="152">
        <f t="shared" si="42"/>
        <v>2.242</v>
      </c>
      <c r="N118" s="152">
        <f t="shared" si="42"/>
        <v>2.242</v>
      </c>
      <c r="O118" s="152">
        <f t="shared" si="42"/>
        <v>2.242</v>
      </c>
      <c r="P118" s="152">
        <f t="shared" si="42"/>
        <v>2.242</v>
      </c>
      <c r="Q118" s="152">
        <f t="shared" si="43"/>
        <v>2.242</v>
      </c>
      <c r="R118" s="152">
        <f t="shared" si="42"/>
        <v>2.242</v>
      </c>
      <c r="S118" s="152">
        <v>2.2711000000000001</v>
      </c>
      <c r="T118" s="152">
        <f t="shared" si="42"/>
        <v>2.2711000000000001</v>
      </c>
      <c r="U118" s="152">
        <f t="shared" si="42"/>
        <v>2.2711000000000001</v>
      </c>
      <c r="V118" s="152">
        <f t="shared" si="42"/>
        <v>2.2711000000000001</v>
      </c>
      <c r="W118" s="152">
        <f t="shared" si="42"/>
        <v>2.2711000000000001</v>
      </c>
      <c r="X118" s="152">
        <f t="shared" si="42"/>
        <v>2.2711000000000001</v>
      </c>
      <c r="Y118" s="152">
        <f t="shared" si="42"/>
        <v>2.2711000000000001</v>
      </c>
      <c r="Z118" s="152">
        <f t="shared" si="42"/>
        <v>2.2711000000000001</v>
      </c>
    </row>
    <row r="119" spans="3:26" s="1" customFormat="1" ht="13.5" customHeight="1" x14ac:dyDescent="0.2">
      <c r="C119" s="317" t="s">
        <v>133</v>
      </c>
      <c r="D119" s="317"/>
      <c r="E119" s="149"/>
      <c r="F119" s="203"/>
      <c r="G119" s="203"/>
      <c r="H119" s="151" t="s">
        <v>129</v>
      </c>
      <c r="I119" s="152">
        <f t="shared" si="40"/>
        <v>2.4889999999999999</v>
      </c>
      <c r="J119" s="152">
        <f t="shared" si="41"/>
        <v>2.4889999999999999</v>
      </c>
      <c r="K119" s="152">
        <f t="shared" si="42"/>
        <v>2.4889999999999999</v>
      </c>
      <c r="L119" s="152">
        <f t="shared" si="42"/>
        <v>2.4889999999999999</v>
      </c>
      <c r="M119" s="152">
        <f t="shared" si="42"/>
        <v>2.4889999999999999</v>
      </c>
      <c r="N119" s="152">
        <f t="shared" si="42"/>
        <v>2.4889999999999999</v>
      </c>
      <c r="O119" s="152">
        <f t="shared" si="42"/>
        <v>2.4889999999999999</v>
      </c>
      <c r="P119" s="152">
        <f t="shared" si="42"/>
        <v>2.4889999999999999</v>
      </c>
      <c r="Q119" s="152">
        <f t="shared" si="43"/>
        <v>2.4889999999999999</v>
      </c>
      <c r="R119" s="152">
        <f t="shared" si="42"/>
        <v>2.4889999999999999</v>
      </c>
      <c r="S119" s="152">
        <v>2.5026999999999999</v>
      </c>
      <c r="T119" s="152">
        <f t="shared" si="42"/>
        <v>2.5026999999999999</v>
      </c>
      <c r="U119" s="152">
        <f t="shared" si="42"/>
        <v>2.5026999999999999</v>
      </c>
      <c r="V119" s="152">
        <f t="shared" si="42"/>
        <v>2.5026999999999999</v>
      </c>
      <c r="W119" s="152">
        <f t="shared" si="42"/>
        <v>2.5026999999999999</v>
      </c>
      <c r="X119" s="152">
        <f t="shared" si="42"/>
        <v>2.5026999999999999</v>
      </c>
      <c r="Y119" s="152">
        <f t="shared" si="42"/>
        <v>2.5026999999999999</v>
      </c>
      <c r="Z119" s="152">
        <f t="shared" si="42"/>
        <v>2.5026999999999999</v>
      </c>
    </row>
    <row r="120" spans="3:26" s="1" customFormat="1" ht="13.5" customHeight="1" x14ac:dyDescent="0.2">
      <c r="C120" s="317" t="s">
        <v>134</v>
      </c>
      <c r="D120" s="317"/>
      <c r="E120" s="149"/>
      <c r="F120" s="203"/>
      <c r="G120" s="203"/>
      <c r="H120" s="151" t="s">
        <v>129</v>
      </c>
      <c r="I120" s="152">
        <f t="shared" si="40"/>
        <v>2.585</v>
      </c>
      <c r="J120" s="152">
        <f t="shared" si="41"/>
        <v>2.585</v>
      </c>
      <c r="K120" s="152">
        <f t="shared" si="42"/>
        <v>2.585</v>
      </c>
      <c r="L120" s="152">
        <f t="shared" si="42"/>
        <v>2.585</v>
      </c>
      <c r="M120" s="152">
        <f t="shared" si="42"/>
        <v>2.585</v>
      </c>
      <c r="N120" s="152">
        <f t="shared" si="42"/>
        <v>2.585</v>
      </c>
      <c r="O120" s="152">
        <f t="shared" si="42"/>
        <v>2.585</v>
      </c>
      <c r="P120" s="152">
        <f t="shared" si="42"/>
        <v>2.585</v>
      </c>
      <c r="Q120" s="152">
        <f t="shared" si="43"/>
        <v>2.585</v>
      </c>
      <c r="R120" s="152">
        <f t="shared" si="42"/>
        <v>2.585</v>
      </c>
      <c r="S120" s="152">
        <v>2.6194999999999999</v>
      </c>
      <c r="T120" s="152">
        <f t="shared" si="42"/>
        <v>2.6194999999999999</v>
      </c>
      <c r="U120" s="152">
        <f t="shared" si="42"/>
        <v>2.6194999999999999</v>
      </c>
      <c r="V120" s="152">
        <f t="shared" si="42"/>
        <v>2.6194999999999999</v>
      </c>
      <c r="W120" s="152">
        <f t="shared" si="42"/>
        <v>2.6194999999999999</v>
      </c>
      <c r="X120" s="152">
        <f t="shared" si="42"/>
        <v>2.6194999999999999</v>
      </c>
      <c r="Y120" s="152">
        <f t="shared" si="42"/>
        <v>2.6194999999999999</v>
      </c>
      <c r="Z120" s="152">
        <f t="shared" si="42"/>
        <v>2.6194999999999999</v>
      </c>
    </row>
    <row r="121" spans="3:26" s="1" customFormat="1" ht="13.5" customHeight="1" x14ac:dyDescent="0.2">
      <c r="C121" s="317" t="s">
        <v>135</v>
      </c>
      <c r="D121" s="317"/>
      <c r="E121" s="149"/>
      <c r="F121" s="203"/>
      <c r="G121" s="205"/>
      <c r="H121" s="151" t="s">
        <v>129</v>
      </c>
      <c r="I121" s="152">
        <f t="shared" si="40"/>
        <v>2.71</v>
      </c>
      <c r="J121" s="152">
        <f t="shared" si="41"/>
        <v>2.71</v>
      </c>
      <c r="K121" s="152">
        <f t="shared" ref="K121:Z136" si="44">J121</f>
        <v>2.71</v>
      </c>
      <c r="L121" s="152">
        <f t="shared" si="44"/>
        <v>2.71</v>
      </c>
      <c r="M121" s="152">
        <f t="shared" si="44"/>
        <v>2.71</v>
      </c>
      <c r="N121" s="152">
        <f t="shared" si="44"/>
        <v>2.71</v>
      </c>
      <c r="O121" s="152">
        <f t="shared" si="44"/>
        <v>2.71</v>
      </c>
      <c r="P121" s="152">
        <f t="shared" si="44"/>
        <v>2.71</v>
      </c>
      <c r="Q121" s="152">
        <f t="shared" si="43"/>
        <v>2.71</v>
      </c>
      <c r="R121" s="152">
        <f t="shared" si="44"/>
        <v>2.71</v>
      </c>
      <c r="S121" s="152">
        <v>2.7528000000000001</v>
      </c>
      <c r="T121" s="152">
        <f t="shared" si="44"/>
        <v>2.7528000000000001</v>
      </c>
      <c r="U121" s="152">
        <f t="shared" si="44"/>
        <v>2.7528000000000001</v>
      </c>
      <c r="V121" s="152">
        <f t="shared" si="44"/>
        <v>2.7528000000000001</v>
      </c>
      <c r="W121" s="152">
        <f t="shared" si="44"/>
        <v>2.7528000000000001</v>
      </c>
      <c r="X121" s="152">
        <f t="shared" si="44"/>
        <v>2.7528000000000001</v>
      </c>
      <c r="Y121" s="152">
        <f t="shared" si="44"/>
        <v>2.7528000000000001</v>
      </c>
      <c r="Z121" s="152">
        <f t="shared" si="44"/>
        <v>2.7528000000000001</v>
      </c>
    </row>
    <row r="122" spans="3:26" s="1" customFormat="1" ht="13.5" customHeight="1" x14ac:dyDescent="0.2">
      <c r="C122" s="317" t="s">
        <v>136</v>
      </c>
      <c r="D122" s="317"/>
      <c r="E122" s="149"/>
      <c r="F122" s="203"/>
      <c r="G122" s="203"/>
      <c r="H122" s="151" t="s">
        <v>129</v>
      </c>
      <c r="I122" s="152">
        <f t="shared" si="40"/>
        <v>2.9660000000000002</v>
      </c>
      <c r="J122" s="152">
        <f t="shared" si="41"/>
        <v>2.9660000000000002</v>
      </c>
      <c r="K122" s="152">
        <f t="shared" si="44"/>
        <v>2.9660000000000002</v>
      </c>
      <c r="L122" s="152">
        <f t="shared" si="44"/>
        <v>2.9660000000000002</v>
      </c>
      <c r="M122" s="152">
        <f t="shared" si="44"/>
        <v>2.9660000000000002</v>
      </c>
      <c r="N122" s="152">
        <f t="shared" si="44"/>
        <v>2.9660000000000002</v>
      </c>
      <c r="O122" s="152">
        <f t="shared" si="44"/>
        <v>2.9660000000000002</v>
      </c>
      <c r="P122" s="152">
        <f t="shared" si="44"/>
        <v>2.9660000000000002</v>
      </c>
      <c r="Q122" s="152">
        <f t="shared" si="43"/>
        <v>2.9660000000000002</v>
      </c>
      <c r="R122" s="152">
        <f t="shared" si="44"/>
        <v>2.9660000000000002</v>
      </c>
      <c r="S122" s="152">
        <v>3.0960000000000001</v>
      </c>
      <c r="T122" s="152">
        <f t="shared" si="44"/>
        <v>3.0960000000000001</v>
      </c>
      <c r="U122" s="152">
        <f t="shared" si="44"/>
        <v>3.0960000000000001</v>
      </c>
      <c r="V122" s="152">
        <f t="shared" si="44"/>
        <v>3.0960000000000001</v>
      </c>
      <c r="W122" s="152">
        <f t="shared" si="44"/>
        <v>3.0960000000000001</v>
      </c>
      <c r="X122" s="152">
        <f t="shared" si="44"/>
        <v>3.0960000000000001</v>
      </c>
      <c r="Y122" s="152">
        <f t="shared" si="44"/>
        <v>3.0960000000000001</v>
      </c>
      <c r="Z122" s="152">
        <f t="shared" si="44"/>
        <v>3.0960000000000001</v>
      </c>
    </row>
    <row r="123" spans="3:26" s="1" customFormat="1" ht="13.5" customHeight="1" x14ac:dyDescent="0.2">
      <c r="C123" s="314" t="s">
        <v>137</v>
      </c>
      <c r="D123" s="314"/>
      <c r="E123" s="149"/>
      <c r="F123" s="203"/>
      <c r="G123" s="203"/>
      <c r="H123" s="151" t="s">
        <v>139</v>
      </c>
      <c r="I123" s="152">
        <f t="shared" si="40"/>
        <v>3.1190000000000002</v>
      </c>
      <c r="J123" s="152">
        <f t="shared" si="41"/>
        <v>3.1190000000000002</v>
      </c>
      <c r="K123" s="152">
        <f t="shared" si="44"/>
        <v>3.1190000000000002</v>
      </c>
      <c r="L123" s="152">
        <f t="shared" si="44"/>
        <v>3.1190000000000002</v>
      </c>
      <c r="M123" s="152">
        <f t="shared" si="44"/>
        <v>3.1190000000000002</v>
      </c>
      <c r="N123" s="152">
        <f t="shared" si="44"/>
        <v>3.1190000000000002</v>
      </c>
      <c r="O123" s="152">
        <f t="shared" si="44"/>
        <v>3.1190000000000002</v>
      </c>
      <c r="P123" s="152">
        <f t="shared" si="44"/>
        <v>3.1190000000000002</v>
      </c>
      <c r="Q123" s="152">
        <f t="shared" si="43"/>
        <v>3.1190000000000002</v>
      </c>
      <c r="R123" s="152">
        <f t="shared" si="44"/>
        <v>3.1190000000000002</v>
      </c>
      <c r="S123" s="152">
        <v>2.992</v>
      </c>
      <c r="T123" s="152">
        <f t="shared" si="44"/>
        <v>2.992</v>
      </c>
      <c r="U123" s="152">
        <f t="shared" si="44"/>
        <v>2.992</v>
      </c>
      <c r="V123" s="152">
        <f t="shared" si="44"/>
        <v>2.992</v>
      </c>
      <c r="W123" s="152">
        <f t="shared" si="44"/>
        <v>2.992</v>
      </c>
      <c r="X123" s="152">
        <f t="shared" si="44"/>
        <v>2.992</v>
      </c>
      <c r="Y123" s="152">
        <f t="shared" si="44"/>
        <v>2.992</v>
      </c>
      <c r="Z123" s="152">
        <f t="shared" si="44"/>
        <v>2.992</v>
      </c>
    </row>
    <row r="124" spans="3:26" s="1" customFormat="1" ht="13.5" customHeight="1" x14ac:dyDescent="0.2">
      <c r="C124" s="314" t="s">
        <v>140</v>
      </c>
      <c r="D124" s="314"/>
      <c r="E124" s="149"/>
      <c r="F124" s="203"/>
      <c r="G124" s="203"/>
      <c r="H124" s="151" t="s">
        <v>139</v>
      </c>
      <c r="I124" s="152">
        <f t="shared" si="40"/>
        <v>2.7850000000000001</v>
      </c>
      <c r="J124" s="152">
        <f t="shared" si="41"/>
        <v>2.7850000000000001</v>
      </c>
      <c r="K124" s="152">
        <f t="shared" si="44"/>
        <v>2.7850000000000001</v>
      </c>
      <c r="L124" s="152">
        <f t="shared" si="44"/>
        <v>2.7850000000000001</v>
      </c>
      <c r="M124" s="152">
        <f t="shared" si="44"/>
        <v>2.7850000000000001</v>
      </c>
      <c r="N124" s="152">
        <f t="shared" si="44"/>
        <v>2.7850000000000001</v>
      </c>
      <c r="O124" s="152">
        <f t="shared" si="44"/>
        <v>2.7850000000000001</v>
      </c>
      <c r="P124" s="152">
        <f t="shared" si="44"/>
        <v>2.7850000000000001</v>
      </c>
      <c r="Q124" s="152">
        <f t="shared" si="43"/>
        <v>2.7850000000000001</v>
      </c>
      <c r="R124" s="152">
        <f t="shared" si="44"/>
        <v>2.7850000000000001</v>
      </c>
      <c r="S124" s="152">
        <v>3.0632999999999999</v>
      </c>
      <c r="T124" s="152">
        <f t="shared" si="44"/>
        <v>3.0632999999999999</v>
      </c>
      <c r="U124" s="152">
        <f t="shared" si="44"/>
        <v>3.0632999999999999</v>
      </c>
      <c r="V124" s="152">
        <f t="shared" si="44"/>
        <v>3.0632999999999999</v>
      </c>
      <c r="W124" s="152">
        <f t="shared" si="44"/>
        <v>3.0632999999999999</v>
      </c>
      <c r="X124" s="152">
        <f t="shared" si="44"/>
        <v>3.0632999999999999</v>
      </c>
      <c r="Y124" s="152">
        <f t="shared" si="44"/>
        <v>3.0632999999999999</v>
      </c>
      <c r="Z124" s="152">
        <f t="shared" si="44"/>
        <v>3.0632999999999999</v>
      </c>
    </row>
    <row r="125" spans="3:26" s="1" customFormat="1" ht="13.5" customHeight="1" x14ac:dyDescent="0.2">
      <c r="C125" s="341" t="s">
        <v>141</v>
      </c>
      <c r="D125" s="154" t="s">
        <v>142</v>
      </c>
      <c r="E125" s="149"/>
      <c r="F125" s="203"/>
      <c r="G125" s="203"/>
      <c r="H125" s="151" t="s">
        <v>139</v>
      </c>
      <c r="I125" s="152">
        <f t="shared" si="40"/>
        <v>2.9990000000000001</v>
      </c>
      <c r="J125" s="152">
        <f t="shared" si="41"/>
        <v>2.9990000000000001</v>
      </c>
      <c r="K125" s="152">
        <f t="shared" si="44"/>
        <v>2.9990000000000001</v>
      </c>
      <c r="L125" s="152">
        <f t="shared" si="44"/>
        <v>2.9990000000000001</v>
      </c>
      <c r="M125" s="152">
        <f t="shared" si="44"/>
        <v>2.9990000000000001</v>
      </c>
      <c r="N125" s="152">
        <f t="shared" si="44"/>
        <v>2.9990000000000001</v>
      </c>
      <c r="O125" s="152">
        <f t="shared" si="44"/>
        <v>2.9990000000000001</v>
      </c>
      <c r="P125" s="152">
        <f t="shared" si="44"/>
        <v>2.9990000000000001</v>
      </c>
      <c r="Q125" s="152">
        <f t="shared" si="43"/>
        <v>2.9990000000000001</v>
      </c>
      <c r="R125" s="152">
        <f t="shared" si="44"/>
        <v>2.9990000000000001</v>
      </c>
      <c r="S125" s="152">
        <v>2.9943</v>
      </c>
      <c r="T125" s="152">
        <f t="shared" si="44"/>
        <v>2.9943</v>
      </c>
      <c r="U125" s="152">
        <f t="shared" si="44"/>
        <v>2.9943</v>
      </c>
      <c r="V125" s="152">
        <f t="shared" si="44"/>
        <v>2.9943</v>
      </c>
      <c r="W125" s="152">
        <f t="shared" si="44"/>
        <v>2.9943</v>
      </c>
      <c r="X125" s="152">
        <f t="shared" si="44"/>
        <v>2.9943</v>
      </c>
      <c r="Y125" s="152">
        <f t="shared" si="44"/>
        <v>2.9943</v>
      </c>
      <c r="Z125" s="152">
        <f t="shared" si="44"/>
        <v>2.9943</v>
      </c>
    </row>
    <row r="126" spans="3:26" s="1" customFormat="1" ht="13.5" customHeight="1" x14ac:dyDescent="0.2">
      <c r="C126" s="314"/>
      <c r="D126" s="154" t="s">
        <v>143</v>
      </c>
      <c r="E126" s="149"/>
      <c r="F126" s="203"/>
      <c r="G126" s="203"/>
      <c r="H126" s="151" t="s">
        <v>145</v>
      </c>
      <c r="I126" s="152">
        <f t="shared" si="40"/>
        <v>2.3380000000000001</v>
      </c>
      <c r="J126" s="152">
        <f t="shared" si="41"/>
        <v>2.3380000000000001</v>
      </c>
      <c r="K126" s="152">
        <f t="shared" si="44"/>
        <v>2.3380000000000001</v>
      </c>
      <c r="L126" s="152">
        <f t="shared" si="44"/>
        <v>2.3380000000000001</v>
      </c>
      <c r="M126" s="152">
        <f t="shared" si="44"/>
        <v>2.3380000000000001</v>
      </c>
      <c r="N126" s="152">
        <f t="shared" si="44"/>
        <v>2.3380000000000001</v>
      </c>
      <c r="O126" s="152">
        <f t="shared" si="44"/>
        <v>2.3380000000000001</v>
      </c>
      <c r="P126" s="152">
        <f t="shared" si="44"/>
        <v>2.3380000000000001</v>
      </c>
      <c r="Q126" s="152">
        <f t="shared" si="43"/>
        <v>2.3380000000000001</v>
      </c>
      <c r="R126" s="152">
        <f t="shared" si="44"/>
        <v>2.3380000000000001</v>
      </c>
      <c r="S126" s="152">
        <v>2.4340999999999999</v>
      </c>
      <c r="T126" s="152">
        <f t="shared" si="44"/>
        <v>2.4340999999999999</v>
      </c>
      <c r="U126" s="152">
        <f t="shared" si="44"/>
        <v>2.4340999999999999</v>
      </c>
      <c r="V126" s="152">
        <f t="shared" si="44"/>
        <v>2.4340999999999999</v>
      </c>
      <c r="W126" s="152">
        <f t="shared" si="44"/>
        <v>2.4340999999999999</v>
      </c>
      <c r="X126" s="152">
        <f t="shared" si="44"/>
        <v>2.4340999999999999</v>
      </c>
      <c r="Y126" s="152">
        <f t="shared" si="44"/>
        <v>2.4340999999999999</v>
      </c>
      <c r="Z126" s="152">
        <f t="shared" si="44"/>
        <v>2.4340999999999999</v>
      </c>
    </row>
    <row r="127" spans="3:26" s="1" customFormat="1" ht="13.5" customHeight="1" x14ac:dyDescent="0.2">
      <c r="C127" s="341" t="s">
        <v>146</v>
      </c>
      <c r="D127" s="154" t="s">
        <v>147</v>
      </c>
      <c r="E127" s="149"/>
      <c r="F127" s="203"/>
      <c r="G127" s="203"/>
      <c r="H127" s="151" t="s">
        <v>139</v>
      </c>
      <c r="I127" s="152">
        <f t="shared" si="40"/>
        <v>2.7029999999999998</v>
      </c>
      <c r="J127" s="152">
        <f t="shared" si="41"/>
        <v>2.7029999999999998</v>
      </c>
      <c r="K127" s="152">
        <f t="shared" si="44"/>
        <v>2.7029999999999998</v>
      </c>
      <c r="L127" s="152">
        <f t="shared" si="44"/>
        <v>2.7029999999999998</v>
      </c>
      <c r="M127" s="152">
        <f t="shared" si="44"/>
        <v>2.7029999999999998</v>
      </c>
      <c r="N127" s="152">
        <f t="shared" si="44"/>
        <v>2.7029999999999998</v>
      </c>
      <c r="O127" s="152">
        <f t="shared" si="44"/>
        <v>2.7029999999999998</v>
      </c>
      <c r="P127" s="152">
        <f t="shared" si="44"/>
        <v>2.7029999999999998</v>
      </c>
      <c r="Q127" s="152">
        <f t="shared" si="43"/>
        <v>2.7029999999999998</v>
      </c>
      <c r="R127" s="152">
        <f t="shared" si="44"/>
        <v>2.7029999999999998</v>
      </c>
      <c r="S127" s="152">
        <v>2.7879</v>
      </c>
      <c r="T127" s="152">
        <f t="shared" si="44"/>
        <v>2.7879</v>
      </c>
      <c r="U127" s="152">
        <f t="shared" si="44"/>
        <v>2.7879</v>
      </c>
      <c r="V127" s="152">
        <f t="shared" si="44"/>
        <v>2.7879</v>
      </c>
      <c r="W127" s="152">
        <f t="shared" si="44"/>
        <v>2.7879</v>
      </c>
      <c r="X127" s="152">
        <f t="shared" si="44"/>
        <v>2.7879</v>
      </c>
      <c r="Y127" s="152">
        <f t="shared" si="44"/>
        <v>2.7879</v>
      </c>
      <c r="Z127" s="152">
        <f t="shared" si="44"/>
        <v>2.7879</v>
      </c>
    </row>
    <row r="128" spans="3:26" s="1" customFormat="1" ht="13.5" customHeight="1" x14ac:dyDescent="0.2">
      <c r="C128" s="314"/>
      <c r="D128" s="154" t="s">
        <v>148</v>
      </c>
      <c r="E128" s="149"/>
      <c r="F128" s="203"/>
      <c r="G128" s="203"/>
      <c r="H128" s="151" t="s">
        <v>145</v>
      </c>
      <c r="I128" s="152">
        <f t="shared" si="40"/>
        <v>2.2170000000000001</v>
      </c>
      <c r="J128" s="152">
        <f t="shared" si="41"/>
        <v>2.2170000000000001</v>
      </c>
      <c r="K128" s="152">
        <f t="shared" si="44"/>
        <v>2.2170000000000001</v>
      </c>
      <c r="L128" s="152">
        <f t="shared" si="44"/>
        <v>2.2170000000000001</v>
      </c>
      <c r="M128" s="152">
        <f t="shared" si="44"/>
        <v>2.2170000000000001</v>
      </c>
      <c r="N128" s="152">
        <f t="shared" si="44"/>
        <v>2.2170000000000001</v>
      </c>
      <c r="O128" s="152">
        <f t="shared" si="44"/>
        <v>2.2170000000000001</v>
      </c>
      <c r="P128" s="152">
        <f t="shared" si="44"/>
        <v>2.2170000000000001</v>
      </c>
      <c r="Q128" s="152">
        <f t="shared" si="43"/>
        <v>2.2170000000000001</v>
      </c>
      <c r="R128" s="152">
        <f t="shared" si="44"/>
        <v>2.2170000000000001</v>
      </c>
      <c r="S128" s="152">
        <v>1.9571000000000001</v>
      </c>
      <c r="T128" s="152">
        <f t="shared" si="44"/>
        <v>1.9571000000000001</v>
      </c>
      <c r="U128" s="152">
        <f t="shared" si="44"/>
        <v>1.9571000000000001</v>
      </c>
      <c r="V128" s="152">
        <f t="shared" si="44"/>
        <v>1.9571000000000001</v>
      </c>
      <c r="W128" s="152">
        <f t="shared" si="44"/>
        <v>1.9571000000000001</v>
      </c>
      <c r="X128" s="152">
        <f t="shared" si="44"/>
        <v>1.9571000000000001</v>
      </c>
      <c r="Y128" s="152">
        <f t="shared" si="44"/>
        <v>1.9571000000000001</v>
      </c>
      <c r="Z128" s="152">
        <f t="shared" si="44"/>
        <v>1.9571000000000001</v>
      </c>
    </row>
    <row r="129" spans="2:26" s="1" customFormat="1" ht="13.5" customHeight="1" x14ac:dyDescent="0.2">
      <c r="C129" s="314" t="s">
        <v>149</v>
      </c>
      <c r="D129" s="155" t="s">
        <v>150</v>
      </c>
      <c r="E129" s="149"/>
      <c r="F129" s="203"/>
      <c r="G129" s="203"/>
      <c r="H129" s="151" t="s">
        <v>139</v>
      </c>
      <c r="I129" s="152">
        <f t="shared" si="40"/>
        <v>2.605</v>
      </c>
      <c r="J129" s="152">
        <f t="shared" si="41"/>
        <v>2.605</v>
      </c>
      <c r="K129" s="152">
        <f t="shared" si="44"/>
        <v>2.605</v>
      </c>
      <c r="L129" s="152">
        <f t="shared" si="44"/>
        <v>2.605</v>
      </c>
      <c r="M129" s="152">
        <f t="shared" si="44"/>
        <v>2.605</v>
      </c>
      <c r="N129" s="152">
        <f t="shared" si="44"/>
        <v>2.605</v>
      </c>
      <c r="O129" s="152">
        <f t="shared" si="44"/>
        <v>2.605</v>
      </c>
      <c r="P129" s="152">
        <f t="shared" si="44"/>
        <v>2.605</v>
      </c>
      <c r="Q129" s="152">
        <f t="shared" si="43"/>
        <v>2.605</v>
      </c>
      <c r="R129" s="152">
        <f t="shared" si="44"/>
        <v>2.605</v>
      </c>
      <c r="S129" s="152">
        <v>2.5886999999999998</v>
      </c>
      <c r="T129" s="152">
        <f t="shared" si="44"/>
        <v>2.5886999999999998</v>
      </c>
      <c r="U129" s="152">
        <f t="shared" si="44"/>
        <v>2.5886999999999998</v>
      </c>
      <c r="V129" s="152">
        <f t="shared" si="44"/>
        <v>2.5886999999999998</v>
      </c>
      <c r="W129" s="152">
        <f t="shared" si="44"/>
        <v>2.5886999999999998</v>
      </c>
      <c r="X129" s="152">
        <f t="shared" si="44"/>
        <v>2.5886999999999998</v>
      </c>
      <c r="Y129" s="152">
        <f t="shared" si="44"/>
        <v>2.5886999999999998</v>
      </c>
      <c r="Z129" s="152">
        <f t="shared" si="44"/>
        <v>2.5886999999999998</v>
      </c>
    </row>
    <row r="130" spans="2:26" s="1" customFormat="1" ht="13.5" customHeight="1" x14ac:dyDescent="0.2">
      <c r="C130" s="314"/>
      <c r="D130" s="156" t="s">
        <v>151</v>
      </c>
      <c r="E130" s="149"/>
      <c r="F130" s="203"/>
      <c r="G130" s="203"/>
      <c r="H130" s="151" t="s">
        <v>139</v>
      </c>
      <c r="I130" s="152">
        <f t="shared" si="40"/>
        <v>2.3279999999999998</v>
      </c>
      <c r="J130" s="152">
        <f t="shared" si="41"/>
        <v>2.3279999999999998</v>
      </c>
      <c r="K130" s="152">
        <f t="shared" si="44"/>
        <v>2.3279999999999998</v>
      </c>
      <c r="L130" s="152">
        <f t="shared" si="44"/>
        <v>2.3279999999999998</v>
      </c>
      <c r="M130" s="152">
        <f t="shared" si="44"/>
        <v>2.3279999999999998</v>
      </c>
      <c r="N130" s="152">
        <f t="shared" si="44"/>
        <v>2.3279999999999998</v>
      </c>
      <c r="O130" s="152">
        <f t="shared" si="44"/>
        <v>2.3279999999999998</v>
      </c>
      <c r="P130" s="152">
        <f t="shared" si="44"/>
        <v>2.3279999999999998</v>
      </c>
      <c r="Q130" s="152">
        <f t="shared" si="43"/>
        <v>2.3279999999999998</v>
      </c>
      <c r="R130" s="152">
        <f t="shared" si="44"/>
        <v>2.3279999999999998</v>
      </c>
      <c r="S130" s="152">
        <v>2.3254999999999999</v>
      </c>
      <c r="T130" s="152">
        <f t="shared" si="44"/>
        <v>2.3254999999999999</v>
      </c>
      <c r="U130" s="152">
        <f t="shared" si="44"/>
        <v>2.3254999999999999</v>
      </c>
      <c r="V130" s="152">
        <f t="shared" si="44"/>
        <v>2.3254999999999999</v>
      </c>
      <c r="W130" s="152">
        <f t="shared" si="44"/>
        <v>2.3254999999999999</v>
      </c>
      <c r="X130" s="152">
        <f t="shared" si="44"/>
        <v>2.3254999999999999</v>
      </c>
      <c r="Y130" s="152">
        <f t="shared" si="44"/>
        <v>2.3254999999999999</v>
      </c>
      <c r="Z130" s="152">
        <f t="shared" si="44"/>
        <v>2.3254999999999999</v>
      </c>
    </row>
    <row r="131" spans="2:26" s="1" customFormat="1" ht="13.5" customHeight="1" x14ac:dyDescent="0.2">
      <c r="C131" s="314"/>
      <c r="D131" s="157" t="s">
        <v>152</v>
      </c>
      <c r="E131" s="149"/>
      <c r="F131" s="203"/>
      <c r="G131" s="203"/>
      <c r="H131" s="151" t="s">
        <v>139</v>
      </c>
      <c r="I131" s="152">
        <f t="shared" si="40"/>
        <v>2.5150000000000001</v>
      </c>
      <c r="J131" s="152">
        <f t="shared" si="41"/>
        <v>2.5150000000000001</v>
      </c>
      <c r="K131" s="152">
        <f t="shared" si="44"/>
        <v>2.5150000000000001</v>
      </c>
      <c r="L131" s="152">
        <f t="shared" si="44"/>
        <v>2.5150000000000001</v>
      </c>
      <c r="M131" s="152">
        <f t="shared" si="44"/>
        <v>2.5150000000000001</v>
      </c>
      <c r="N131" s="152">
        <f t="shared" si="44"/>
        <v>2.5150000000000001</v>
      </c>
      <c r="O131" s="152">
        <f t="shared" si="44"/>
        <v>2.5150000000000001</v>
      </c>
      <c r="P131" s="152">
        <f t="shared" si="44"/>
        <v>2.5150000000000001</v>
      </c>
      <c r="Q131" s="152">
        <f t="shared" si="43"/>
        <v>2.5150000000000001</v>
      </c>
      <c r="R131" s="152">
        <f t="shared" si="44"/>
        <v>2.5150000000000001</v>
      </c>
      <c r="S131" s="152">
        <v>2.6400999999999999</v>
      </c>
      <c r="T131" s="152">
        <f t="shared" si="44"/>
        <v>2.6400999999999999</v>
      </c>
      <c r="U131" s="152">
        <f t="shared" si="44"/>
        <v>2.6400999999999999</v>
      </c>
      <c r="V131" s="152">
        <f t="shared" si="44"/>
        <v>2.6400999999999999</v>
      </c>
      <c r="W131" s="152">
        <f t="shared" si="44"/>
        <v>2.6400999999999999</v>
      </c>
      <c r="X131" s="152">
        <f t="shared" si="44"/>
        <v>2.6400999999999999</v>
      </c>
      <c r="Y131" s="152">
        <f t="shared" si="44"/>
        <v>2.6400999999999999</v>
      </c>
      <c r="Z131" s="152">
        <f t="shared" si="44"/>
        <v>2.6400999999999999</v>
      </c>
    </row>
    <row r="132" spans="2:26" s="1" customFormat="1" ht="13.5" customHeight="1" x14ac:dyDescent="0.2">
      <c r="C132" s="314" t="s">
        <v>153</v>
      </c>
      <c r="D132" s="314"/>
      <c r="E132" s="149"/>
      <c r="F132" s="203"/>
      <c r="G132" s="203"/>
      <c r="H132" s="151" t="s">
        <v>139</v>
      </c>
      <c r="I132" s="152">
        <f t="shared" si="40"/>
        <v>3.169</v>
      </c>
      <c r="J132" s="152">
        <f t="shared" si="41"/>
        <v>3.169</v>
      </c>
      <c r="K132" s="152">
        <f t="shared" si="44"/>
        <v>3.169</v>
      </c>
      <c r="L132" s="152">
        <f t="shared" si="44"/>
        <v>3.169</v>
      </c>
      <c r="M132" s="152">
        <f t="shared" si="44"/>
        <v>3.169</v>
      </c>
      <c r="N132" s="152">
        <f t="shared" si="44"/>
        <v>3.169</v>
      </c>
      <c r="O132" s="152">
        <f t="shared" si="44"/>
        <v>3.169</v>
      </c>
      <c r="P132" s="152">
        <f t="shared" si="44"/>
        <v>3.169</v>
      </c>
      <c r="Q132" s="152">
        <f t="shared" si="43"/>
        <v>3.169</v>
      </c>
      <c r="R132" s="152">
        <f t="shared" si="44"/>
        <v>3.169</v>
      </c>
      <c r="S132" s="152">
        <v>3.1793999999999998</v>
      </c>
      <c r="T132" s="152">
        <f t="shared" si="44"/>
        <v>3.1793999999999998</v>
      </c>
      <c r="U132" s="152">
        <f t="shared" si="44"/>
        <v>3.1793999999999998</v>
      </c>
      <c r="V132" s="152">
        <f t="shared" si="44"/>
        <v>3.1793999999999998</v>
      </c>
      <c r="W132" s="152">
        <f t="shared" si="44"/>
        <v>3.1793999999999998</v>
      </c>
      <c r="X132" s="152">
        <f t="shared" si="44"/>
        <v>3.1793999999999998</v>
      </c>
      <c r="Y132" s="152">
        <f t="shared" si="44"/>
        <v>3.1793999999999998</v>
      </c>
      <c r="Z132" s="152">
        <f t="shared" si="44"/>
        <v>3.1793999999999998</v>
      </c>
    </row>
    <row r="133" spans="2:26" s="1" customFormat="1" ht="13.5" customHeight="1" x14ac:dyDescent="0.2">
      <c r="C133" s="314" t="s">
        <v>154</v>
      </c>
      <c r="D133" s="314"/>
      <c r="E133" s="149"/>
      <c r="F133" s="203"/>
      <c r="G133" s="203"/>
      <c r="H133" s="151" t="s">
        <v>139</v>
      </c>
      <c r="I133" s="152">
        <f t="shared" si="40"/>
        <v>2.8580000000000001</v>
      </c>
      <c r="J133" s="152">
        <f t="shared" si="41"/>
        <v>2.8580000000000001</v>
      </c>
      <c r="K133" s="152">
        <f t="shared" si="44"/>
        <v>2.8580000000000001</v>
      </c>
      <c r="L133" s="152">
        <f t="shared" si="44"/>
        <v>2.8580000000000001</v>
      </c>
      <c r="M133" s="152">
        <f t="shared" si="44"/>
        <v>2.8580000000000001</v>
      </c>
      <c r="N133" s="152">
        <f t="shared" si="44"/>
        <v>2.8580000000000001</v>
      </c>
      <c r="O133" s="152">
        <f t="shared" si="44"/>
        <v>2.8580000000000001</v>
      </c>
      <c r="P133" s="152">
        <f t="shared" si="44"/>
        <v>2.8580000000000001</v>
      </c>
      <c r="Q133" s="152">
        <f t="shared" si="43"/>
        <v>2.8580000000000001</v>
      </c>
      <c r="R133" s="152">
        <f t="shared" si="44"/>
        <v>2.8580000000000001</v>
      </c>
      <c r="S133" s="152">
        <v>2.8584000000000001</v>
      </c>
      <c r="T133" s="152">
        <f t="shared" si="44"/>
        <v>2.8584000000000001</v>
      </c>
      <c r="U133" s="152">
        <f t="shared" si="44"/>
        <v>2.8584000000000001</v>
      </c>
      <c r="V133" s="152">
        <f t="shared" si="44"/>
        <v>2.8584000000000001</v>
      </c>
      <c r="W133" s="152">
        <f t="shared" si="44"/>
        <v>2.8584000000000001</v>
      </c>
      <c r="X133" s="152">
        <f t="shared" si="44"/>
        <v>2.8584000000000001</v>
      </c>
      <c r="Y133" s="152">
        <f t="shared" si="44"/>
        <v>2.8584000000000001</v>
      </c>
      <c r="Z133" s="152">
        <f t="shared" si="44"/>
        <v>2.8584000000000001</v>
      </c>
    </row>
    <row r="134" spans="2:26" s="1" customFormat="1" ht="13.5" customHeight="1" x14ac:dyDescent="0.2">
      <c r="C134" s="314" t="s">
        <v>155</v>
      </c>
      <c r="D134" s="314"/>
      <c r="E134" s="149"/>
      <c r="F134" s="203"/>
      <c r="G134" s="203"/>
      <c r="H134" s="151" t="s">
        <v>145</v>
      </c>
      <c r="I134" s="152">
        <f t="shared" si="40"/>
        <v>0.85099999999999998</v>
      </c>
      <c r="J134" s="152">
        <f t="shared" si="41"/>
        <v>0.85099999999999998</v>
      </c>
      <c r="K134" s="152">
        <f t="shared" si="44"/>
        <v>0.85099999999999998</v>
      </c>
      <c r="L134" s="152">
        <f t="shared" si="44"/>
        <v>0.85099999999999998</v>
      </c>
      <c r="M134" s="152">
        <f t="shared" si="44"/>
        <v>0.85099999999999998</v>
      </c>
      <c r="N134" s="152">
        <f t="shared" si="44"/>
        <v>0.85099999999999998</v>
      </c>
      <c r="O134" s="152">
        <f t="shared" si="44"/>
        <v>0.85099999999999998</v>
      </c>
      <c r="P134" s="152">
        <f t="shared" si="44"/>
        <v>0.85099999999999998</v>
      </c>
      <c r="Q134" s="152">
        <f t="shared" si="43"/>
        <v>0.85099999999999998</v>
      </c>
      <c r="R134" s="152">
        <f t="shared" si="44"/>
        <v>0.85099999999999998</v>
      </c>
      <c r="S134" s="152">
        <v>0.73540000000000005</v>
      </c>
      <c r="T134" s="152">
        <f t="shared" si="44"/>
        <v>0.73540000000000005</v>
      </c>
      <c r="U134" s="152">
        <f t="shared" si="44"/>
        <v>0.73540000000000005</v>
      </c>
      <c r="V134" s="152">
        <f t="shared" si="44"/>
        <v>0.73540000000000005</v>
      </c>
      <c r="W134" s="152">
        <f t="shared" si="44"/>
        <v>0.73540000000000005</v>
      </c>
      <c r="X134" s="152">
        <f t="shared" si="44"/>
        <v>0.73540000000000005</v>
      </c>
      <c r="Y134" s="152">
        <f t="shared" si="44"/>
        <v>0.73540000000000005</v>
      </c>
      <c r="Z134" s="152">
        <f t="shared" si="44"/>
        <v>0.73540000000000005</v>
      </c>
    </row>
    <row r="135" spans="2:26" s="1" customFormat="1" ht="13.5" customHeight="1" x14ac:dyDescent="0.2">
      <c r="C135" s="314" t="s">
        <v>156</v>
      </c>
      <c r="D135" s="314"/>
      <c r="E135" s="149"/>
      <c r="F135" s="203"/>
      <c r="G135" s="203"/>
      <c r="H135" s="151" t="s">
        <v>145</v>
      </c>
      <c r="I135" s="152">
        <f t="shared" si="40"/>
        <v>0.32900000000000001</v>
      </c>
      <c r="J135" s="152">
        <f t="shared" si="41"/>
        <v>0.32900000000000001</v>
      </c>
      <c r="K135" s="152">
        <f t="shared" si="44"/>
        <v>0.32900000000000001</v>
      </c>
      <c r="L135" s="152">
        <f t="shared" si="44"/>
        <v>0.32900000000000001</v>
      </c>
      <c r="M135" s="152">
        <f t="shared" si="44"/>
        <v>0.32900000000000001</v>
      </c>
      <c r="N135" s="152">
        <f t="shared" si="44"/>
        <v>0.32900000000000001</v>
      </c>
      <c r="O135" s="152">
        <f t="shared" si="44"/>
        <v>0.32900000000000001</v>
      </c>
      <c r="P135" s="152">
        <f t="shared" si="44"/>
        <v>0.32900000000000001</v>
      </c>
      <c r="Q135" s="152">
        <f t="shared" si="43"/>
        <v>0.32900000000000001</v>
      </c>
      <c r="R135" s="152">
        <f t="shared" si="44"/>
        <v>0.32900000000000001</v>
      </c>
      <c r="S135" s="152">
        <v>0.31269999999999998</v>
      </c>
      <c r="T135" s="152">
        <f t="shared" si="44"/>
        <v>0.31269999999999998</v>
      </c>
      <c r="U135" s="152">
        <f t="shared" si="44"/>
        <v>0.31269999999999998</v>
      </c>
      <c r="V135" s="152">
        <f t="shared" si="44"/>
        <v>0.31269999999999998</v>
      </c>
      <c r="W135" s="152">
        <f t="shared" si="44"/>
        <v>0.31269999999999998</v>
      </c>
      <c r="X135" s="152">
        <f t="shared" si="44"/>
        <v>0.31269999999999998</v>
      </c>
      <c r="Y135" s="152">
        <f t="shared" si="44"/>
        <v>0.31269999999999998</v>
      </c>
      <c r="Z135" s="152">
        <f t="shared" si="44"/>
        <v>0.31269999999999998</v>
      </c>
    </row>
    <row r="136" spans="2:26" s="1" customFormat="1" ht="13.5" customHeight="1" x14ac:dyDescent="0.2">
      <c r="C136" s="314" t="s">
        <v>157</v>
      </c>
      <c r="D136" s="314"/>
      <c r="E136" s="149"/>
      <c r="F136" s="203"/>
      <c r="G136" s="203"/>
      <c r="H136" s="151" t="s">
        <v>145</v>
      </c>
      <c r="I136" s="152">
        <f t="shared" si="40"/>
        <v>1.1839999999999999</v>
      </c>
      <c r="J136" s="152">
        <f t="shared" si="41"/>
        <v>1.1839999999999999</v>
      </c>
      <c r="K136" s="152">
        <f t="shared" si="44"/>
        <v>1.1839999999999999</v>
      </c>
      <c r="L136" s="152">
        <f t="shared" si="44"/>
        <v>1.1839999999999999</v>
      </c>
      <c r="M136" s="152">
        <f t="shared" si="44"/>
        <v>1.1839999999999999</v>
      </c>
      <c r="N136" s="152">
        <f t="shared" si="44"/>
        <v>1.1839999999999999</v>
      </c>
      <c r="O136" s="152">
        <f t="shared" si="44"/>
        <v>1.1839999999999999</v>
      </c>
      <c r="P136" s="152">
        <f t="shared" si="44"/>
        <v>1.1839999999999999</v>
      </c>
      <c r="Q136" s="152">
        <f t="shared" si="43"/>
        <v>1.1839999999999999</v>
      </c>
      <c r="R136" s="152">
        <f t="shared" si="44"/>
        <v>1.1839999999999999</v>
      </c>
      <c r="S136" s="152">
        <v>1.1596</v>
      </c>
      <c r="T136" s="152">
        <f t="shared" si="44"/>
        <v>1.1596</v>
      </c>
      <c r="U136" s="152">
        <f t="shared" si="44"/>
        <v>1.1596</v>
      </c>
      <c r="V136" s="152">
        <f t="shared" si="44"/>
        <v>1.1596</v>
      </c>
      <c r="W136" s="152">
        <f t="shared" si="44"/>
        <v>1.1596</v>
      </c>
      <c r="X136" s="152">
        <f t="shared" si="44"/>
        <v>1.1596</v>
      </c>
      <c r="Y136" s="152">
        <f t="shared" si="44"/>
        <v>1.1596</v>
      </c>
      <c r="Z136" s="152">
        <f t="shared" ref="K136:Z142" si="45">Y136</f>
        <v>1.1596</v>
      </c>
    </row>
    <row r="137" spans="2:26" s="1" customFormat="1" ht="13.5" customHeight="1" x14ac:dyDescent="0.2">
      <c r="B137" s="158"/>
      <c r="C137" s="314" t="s">
        <v>181</v>
      </c>
      <c r="D137" s="314"/>
      <c r="E137" s="149"/>
      <c r="F137" s="203"/>
      <c r="G137" s="203"/>
      <c r="H137" s="151" t="s">
        <v>145</v>
      </c>
      <c r="I137" s="152">
        <f t="shared" si="40"/>
        <v>2.2440000000000002</v>
      </c>
      <c r="J137" s="152">
        <f t="shared" si="41"/>
        <v>2.2440000000000002</v>
      </c>
      <c r="K137" s="152">
        <f t="shared" si="45"/>
        <v>2.2440000000000002</v>
      </c>
      <c r="L137" s="152">
        <f t="shared" si="45"/>
        <v>2.2440000000000002</v>
      </c>
      <c r="M137" s="152">
        <f t="shared" si="45"/>
        <v>2.2440000000000002</v>
      </c>
      <c r="N137" s="152">
        <f t="shared" si="45"/>
        <v>2.2440000000000002</v>
      </c>
      <c r="O137" s="152">
        <f t="shared" si="45"/>
        <v>2.2440000000000002</v>
      </c>
      <c r="P137" s="152">
        <f t="shared" si="45"/>
        <v>2.2440000000000002</v>
      </c>
      <c r="Q137" s="152">
        <f t="shared" si="43"/>
        <v>2.2440000000000002</v>
      </c>
      <c r="R137" s="152">
        <f t="shared" si="45"/>
        <v>2.2440000000000002</v>
      </c>
      <c r="S137" s="152">
        <v>2.0499999999999998</v>
      </c>
      <c r="T137" s="152">
        <f t="shared" si="45"/>
        <v>2.0499999999999998</v>
      </c>
      <c r="U137" s="152">
        <f t="shared" si="45"/>
        <v>2.0499999999999998</v>
      </c>
      <c r="V137" s="152">
        <f t="shared" si="45"/>
        <v>2.0499999999999998</v>
      </c>
      <c r="W137" s="152">
        <f t="shared" si="45"/>
        <v>2.0499999999999998</v>
      </c>
      <c r="X137" s="152">
        <f t="shared" si="45"/>
        <v>2.0499999999999998</v>
      </c>
      <c r="Y137" s="152">
        <f t="shared" si="45"/>
        <v>2.0499999999999998</v>
      </c>
      <c r="Z137" s="152">
        <f t="shared" si="45"/>
        <v>2.0499999999999998</v>
      </c>
    </row>
    <row r="138" spans="2:26" s="1" customFormat="1" ht="13.5" customHeight="1" x14ac:dyDescent="0.2">
      <c r="B138" s="158"/>
      <c r="C138" s="314" t="s">
        <v>160</v>
      </c>
      <c r="D138" s="314"/>
      <c r="E138" s="149"/>
      <c r="F138" s="203"/>
      <c r="G138" s="205"/>
      <c r="H138" s="151" t="s">
        <v>162</v>
      </c>
      <c r="I138" s="152">
        <f t="shared" si="40"/>
        <v>0.06</v>
      </c>
      <c r="J138" s="152">
        <f t="shared" si="41"/>
        <v>0.06</v>
      </c>
      <c r="K138" s="152">
        <f t="shared" si="45"/>
        <v>0.06</v>
      </c>
      <c r="L138" s="152">
        <f t="shared" si="45"/>
        <v>0.06</v>
      </c>
      <c r="M138" s="152">
        <f t="shared" si="45"/>
        <v>0.06</v>
      </c>
      <c r="N138" s="152">
        <f t="shared" si="45"/>
        <v>0.06</v>
      </c>
      <c r="O138" s="152">
        <f t="shared" si="45"/>
        <v>0.06</v>
      </c>
      <c r="P138" s="152">
        <f t="shared" si="45"/>
        <v>0.06</v>
      </c>
      <c r="Q138" s="152">
        <f t="shared" si="43"/>
        <v>0.06</v>
      </c>
      <c r="R138" s="152">
        <f t="shared" si="45"/>
        <v>0.06</v>
      </c>
      <c r="S138" s="152">
        <f t="shared" si="45"/>
        <v>0.06</v>
      </c>
      <c r="T138" s="152">
        <f t="shared" si="45"/>
        <v>0.06</v>
      </c>
      <c r="U138" s="152">
        <f t="shared" si="45"/>
        <v>0.06</v>
      </c>
      <c r="V138" s="152">
        <f t="shared" si="45"/>
        <v>0.06</v>
      </c>
      <c r="W138" s="152">
        <f t="shared" si="45"/>
        <v>0.06</v>
      </c>
      <c r="X138" s="152">
        <f t="shared" si="45"/>
        <v>0.06</v>
      </c>
      <c r="Y138" s="152">
        <f t="shared" si="45"/>
        <v>0.06</v>
      </c>
      <c r="Z138" s="152">
        <f t="shared" si="45"/>
        <v>0.06</v>
      </c>
    </row>
    <row r="139" spans="2:26" s="1" customFormat="1" ht="13.5" customHeight="1" x14ac:dyDescent="0.2">
      <c r="B139" s="158"/>
      <c r="C139" s="314" t="s">
        <v>163</v>
      </c>
      <c r="D139" s="314"/>
      <c r="E139" s="149"/>
      <c r="F139" s="203"/>
      <c r="G139" s="203"/>
      <c r="H139" s="151" t="s">
        <v>162</v>
      </c>
      <c r="I139" s="152">
        <f t="shared" si="40"/>
        <v>5.7000000000000002E-2</v>
      </c>
      <c r="J139" s="152">
        <f t="shared" si="41"/>
        <v>5.7000000000000002E-2</v>
      </c>
      <c r="K139" s="152">
        <f t="shared" si="45"/>
        <v>5.7000000000000002E-2</v>
      </c>
      <c r="L139" s="152">
        <f t="shared" si="45"/>
        <v>5.7000000000000002E-2</v>
      </c>
      <c r="M139" s="152">
        <f t="shared" si="45"/>
        <v>5.7000000000000002E-2</v>
      </c>
      <c r="N139" s="152">
        <f t="shared" si="45"/>
        <v>5.7000000000000002E-2</v>
      </c>
      <c r="O139" s="152">
        <f t="shared" si="45"/>
        <v>5.7000000000000002E-2</v>
      </c>
      <c r="P139" s="152">
        <f t="shared" si="45"/>
        <v>5.7000000000000002E-2</v>
      </c>
      <c r="Q139" s="152">
        <f t="shared" si="43"/>
        <v>5.7000000000000002E-2</v>
      </c>
      <c r="R139" s="152">
        <f t="shared" si="45"/>
        <v>5.7000000000000002E-2</v>
      </c>
      <c r="S139" s="152">
        <f t="shared" si="45"/>
        <v>5.7000000000000002E-2</v>
      </c>
      <c r="T139" s="152">
        <f t="shared" si="45"/>
        <v>5.7000000000000002E-2</v>
      </c>
      <c r="U139" s="152">
        <f t="shared" si="45"/>
        <v>5.7000000000000002E-2</v>
      </c>
      <c r="V139" s="152">
        <f t="shared" si="45"/>
        <v>5.7000000000000002E-2</v>
      </c>
      <c r="W139" s="152">
        <f t="shared" si="45"/>
        <v>5.7000000000000002E-2</v>
      </c>
      <c r="X139" s="152">
        <f t="shared" si="45"/>
        <v>5.7000000000000002E-2</v>
      </c>
      <c r="Y139" s="152">
        <f t="shared" si="45"/>
        <v>5.7000000000000002E-2</v>
      </c>
      <c r="Z139" s="152">
        <f t="shared" si="45"/>
        <v>5.7000000000000002E-2</v>
      </c>
    </row>
    <row r="140" spans="2:26" s="1" customFormat="1" ht="13.5" customHeight="1" x14ac:dyDescent="0.2">
      <c r="B140" s="158"/>
      <c r="C140" s="314" t="s">
        <v>164</v>
      </c>
      <c r="D140" s="314"/>
      <c r="E140" s="149"/>
      <c r="F140" s="203"/>
      <c r="G140" s="203"/>
      <c r="H140" s="151" t="s">
        <v>162</v>
      </c>
      <c r="I140" s="152">
        <f t="shared" si="40"/>
        <v>5.7000000000000002E-2</v>
      </c>
      <c r="J140" s="152">
        <f t="shared" si="41"/>
        <v>5.7000000000000002E-2</v>
      </c>
      <c r="K140" s="152">
        <f t="shared" si="45"/>
        <v>5.7000000000000002E-2</v>
      </c>
      <c r="L140" s="152">
        <f t="shared" si="45"/>
        <v>5.7000000000000002E-2</v>
      </c>
      <c r="M140" s="152">
        <f t="shared" si="45"/>
        <v>5.7000000000000002E-2</v>
      </c>
      <c r="N140" s="152">
        <f t="shared" si="45"/>
        <v>5.7000000000000002E-2</v>
      </c>
      <c r="O140" s="152">
        <f t="shared" si="45"/>
        <v>5.7000000000000002E-2</v>
      </c>
      <c r="P140" s="152">
        <f t="shared" si="45"/>
        <v>5.7000000000000002E-2</v>
      </c>
      <c r="Q140" s="152">
        <f t="shared" si="43"/>
        <v>5.7000000000000002E-2</v>
      </c>
      <c r="R140" s="152">
        <f t="shared" si="45"/>
        <v>5.7000000000000002E-2</v>
      </c>
      <c r="S140" s="152">
        <f t="shared" si="45"/>
        <v>5.7000000000000002E-2</v>
      </c>
      <c r="T140" s="152">
        <f t="shared" si="45"/>
        <v>5.7000000000000002E-2</v>
      </c>
      <c r="U140" s="152">
        <f t="shared" si="45"/>
        <v>5.7000000000000002E-2</v>
      </c>
      <c r="V140" s="152">
        <f t="shared" si="45"/>
        <v>5.7000000000000002E-2</v>
      </c>
      <c r="W140" s="152">
        <f t="shared" si="45"/>
        <v>5.7000000000000002E-2</v>
      </c>
      <c r="X140" s="152">
        <f t="shared" si="45"/>
        <v>5.7000000000000002E-2</v>
      </c>
      <c r="Y140" s="152">
        <f t="shared" si="45"/>
        <v>5.7000000000000002E-2</v>
      </c>
      <c r="Z140" s="152">
        <f t="shared" si="45"/>
        <v>5.7000000000000002E-2</v>
      </c>
    </row>
    <row r="141" spans="2:26" s="1" customFormat="1" ht="13.5" customHeight="1" x14ac:dyDescent="0.2">
      <c r="B141" s="158"/>
      <c r="C141" s="314" t="s">
        <v>165</v>
      </c>
      <c r="D141" s="314"/>
      <c r="E141" s="149"/>
      <c r="F141" s="203"/>
      <c r="G141" s="203"/>
      <c r="H141" s="151" t="s">
        <v>162</v>
      </c>
      <c r="I141" s="152">
        <f t="shared" si="40"/>
        <v>5.7000000000000002E-2</v>
      </c>
      <c r="J141" s="152">
        <f t="shared" si="41"/>
        <v>5.7000000000000002E-2</v>
      </c>
      <c r="K141" s="152">
        <f t="shared" si="45"/>
        <v>5.7000000000000002E-2</v>
      </c>
      <c r="L141" s="152">
        <f t="shared" si="45"/>
        <v>5.7000000000000002E-2</v>
      </c>
      <c r="M141" s="152">
        <f t="shared" si="45"/>
        <v>5.7000000000000002E-2</v>
      </c>
      <c r="N141" s="152">
        <f t="shared" si="45"/>
        <v>5.7000000000000002E-2</v>
      </c>
      <c r="O141" s="152">
        <f t="shared" si="45"/>
        <v>5.7000000000000002E-2</v>
      </c>
      <c r="P141" s="152">
        <f t="shared" si="45"/>
        <v>5.7000000000000002E-2</v>
      </c>
      <c r="Q141" s="152">
        <f t="shared" si="43"/>
        <v>5.7000000000000002E-2</v>
      </c>
      <c r="R141" s="152">
        <f t="shared" si="45"/>
        <v>5.7000000000000002E-2</v>
      </c>
      <c r="S141" s="152">
        <f t="shared" si="45"/>
        <v>5.7000000000000002E-2</v>
      </c>
      <c r="T141" s="152">
        <f t="shared" si="45"/>
        <v>5.7000000000000002E-2</v>
      </c>
      <c r="U141" s="152">
        <f t="shared" si="45"/>
        <v>5.7000000000000002E-2</v>
      </c>
      <c r="V141" s="152">
        <f t="shared" si="45"/>
        <v>5.7000000000000002E-2</v>
      </c>
      <c r="W141" s="152">
        <f t="shared" si="45"/>
        <v>5.7000000000000002E-2</v>
      </c>
      <c r="X141" s="152">
        <f t="shared" si="45"/>
        <v>5.7000000000000002E-2</v>
      </c>
      <c r="Y141" s="152">
        <f t="shared" si="45"/>
        <v>5.7000000000000002E-2</v>
      </c>
      <c r="Z141" s="152">
        <f t="shared" si="45"/>
        <v>5.7000000000000002E-2</v>
      </c>
    </row>
    <row r="142" spans="2:26" s="1" customFormat="1" ht="13.5" customHeight="1" x14ac:dyDescent="0.2">
      <c r="C142" s="314" t="s">
        <v>166</v>
      </c>
      <c r="D142" s="314"/>
      <c r="E142" s="149"/>
      <c r="F142" s="203"/>
      <c r="G142" s="203"/>
      <c r="H142" s="149"/>
      <c r="I142" s="152">
        <f t="shared" si="40"/>
        <v>0</v>
      </c>
      <c r="J142" s="152">
        <f t="shared" si="41"/>
        <v>0</v>
      </c>
      <c r="K142" s="152">
        <f t="shared" si="45"/>
        <v>0</v>
      </c>
      <c r="L142" s="152">
        <f t="shared" si="45"/>
        <v>0</v>
      </c>
      <c r="M142" s="152">
        <f t="shared" si="45"/>
        <v>0</v>
      </c>
      <c r="N142" s="152">
        <f t="shared" si="45"/>
        <v>0</v>
      </c>
      <c r="O142" s="152">
        <f t="shared" si="45"/>
        <v>0</v>
      </c>
      <c r="P142" s="152">
        <f t="shared" si="45"/>
        <v>0</v>
      </c>
      <c r="Q142" s="152">
        <f t="shared" si="43"/>
        <v>0</v>
      </c>
      <c r="R142" s="152">
        <f t="shared" si="45"/>
        <v>0</v>
      </c>
      <c r="S142" s="152">
        <f t="shared" si="45"/>
        <v>0</v>
      </c>
      <c r="T142" s="152">
        <f t="shared" si="45"/>
        <v>0</v>
      </c>
      <c r="U142" s="152">
        <f t="shared" si="45"/>
        <v>0</v>
      </c>
      <c r="V142" s="152">
        <f t="shared" si="45"/>
        <v>0</v>
      </c>
      <c r="W142" s="152">
        <f t="shared" si="45"/>
        <v>0</v>
      </c>
      <c r="X142" s="152">
        <f t="shared" si="45"/>
        <v>0</v>
      </c>
      <c r="Y142" s="152">
        <f t="shared" si="45"/>
        <v>0</v>
      </c>
      <c r="Z142" s="152">
        <f t="shared" si="45"/>
        <v>0</v>
      </c>
    </row>
    <row r="143" spans="2:26" s="1" customFormat="1" ht="13.5" customHeight="1" x14ac:dyDescent="0.2">
      <c r="C143" s="164"/>
      <c r="D143" s="165"/>
      <c r="E143" s="149"/>
      <c r="F143" s="203"/>
      <c r="G143" s="203"/>
      <c r="H143" s="149"/>
      <c r="I143" s="152"/>
      <c r="J143" s="152"/>
      <c r="K143" s="152"/>
      <c r="L143" s="152"/>
      <c r="M143" s="152"/>
      <c r="N143" s="152"/>
      <c r="O143" s="152"/>
      <c r="P143" s="152"/>
      <c r="Q143" s="152">
        <f t="shared" si="43"/>
        <v>0</v>
      </c>
      <c r="R143" s="152"/>
      <c r="S143" s="152"/>
      <c r="T143" s="152"/>
      <c r="U143" s="152"/>
      <c r="V143" s="152"/>
      <c r="W143" s="152"/>
      <c r="X143" s="152"/>
      <c r="Y143" s="152"/>
      <c r="Z143" s="152"/>
    </row>
    <row r="144" spans="2:26" s="1" customFormat="1" ht="13.5" customHeight="1" x14ac:dyDescent="0.2">
      <c r="C144" s="315"/>
      <c r="D144" s="316"/>
      <c r="E144" s="149"/>
      <c r="F144" s="203"/>
      <c r="G144" s="203"/>
      <c r="H144" s="149"/>
      <c r="I144" s="152"/>
      <c r="J144" s="152"/>
      <c r="K144" s="152"/>
      <c r="L144" s="152"/>
      <c r="M144" s="152"/>
      <c r="N144" s="152"/>
      <c r="O144" s="152"/>
      <c r="P144" s="152"/>
      <c r="Q144" s="152"/>
      <c r="R144" s="152"/>
      <c r="S144" s="152"/>
      <c r="T144" s="152"/>
      <c r="U144" s="152"/>
      <c r="V144" s="152"/>
      <c r="W144" s="152"/>
      <c r="X144" s="152"/>
      <c r="Y144" s="152"/>
      <c r="Z144" s="152"/>
    </row>
    <row r="145" spans="2:26" s="1" customFormat="1" ht="13.5" customHeight="1" x14ac:dyDescent="0.2">
      <c r="B145" s="158"/>
      <c r="C145" s="314"/>
      <c r="D145" s="314"/>
      <c r="E145" s="149"/>
      <c r="F145" s="203"/>
      <c r="G145" s="203"/>
      <c r="H145" s="151"/>
      <c r="I145" s="152"/>
      <c r="J145" s="152"/>
      <c r="K145" s="152"/>
      <c r="L145" s="152"/>
      <c r="M145" s="152"/>
      <c r="N145" s="152"/>
      <c r="O145" s="152"/>
      <c r="P145" s="152"/>
      <c r="Q145" s="152"/>
      <c r="R145" s="152"/>
      <c r="S145" s="152"/>
      <c r="T145" s="152"/>
      <c r="U145" s="152"/>
      <c r="V145" s="152"/>
      <c r="W145" s="152"/>
      <c r="X145" s="152"/>
      <c r="Y145" s="152"/>
      <c r="Z145" s="152"/>
    </row>
    <row r="146" spans="2:26" s="1" customFormat="1" x14ac:dyDescent="0.2">
      <c r="E146" s="104"/>
      <c r="F146" s="104"/>
    </row>
    <row r="147" spans="2:26" s="1" customFormat="1" x14ac:dyDescent="0.2">
      <c r="E147" s="104"/>
      <c r="F147" s="104"/>
    </row>
    <row r="148" spans="2:26" s="1" customFormat="1" x14ac:dyDescent="0.2">
      <c r="E148" s="104"/>
      <c r="F148" s="104"/>
    </row>
    <row r="149" spans="2:26" s="1" customFormat="1" x14ac:dyDescent="0.2">
      <c r="E149" s="104"/>
      <c r="F149" s="104"/>
    </row>
    <row r="150" spans="2:26" s="1" customFormat="1" x14ac:dyDescent="0.2">
      <c r="E150" s="104"/>
      <c r="F150" s="104"/>
    </row>
    <row r="151" spans="2:26" s="1" customFormat="1" x14ac:dyDescent="0.2">
      <c r="E151" s="104"/>
      <c r="F151" s="104"/>
    </row>
    <row r="152" spans="2:26" s="33" customFormat="1" x14ac:dyDescent="0.2">
      <c r="E152" s="34"/>
      <c r="F152" s="34"/>
    </row>
    <row r="153" spans="2:26" s="33" customFormat="1" x14ac:dyDescent="0.2">
      <c r="E153" s="34"/>
      <c r="F153" s="34"/>
    </row>
    <row r="154" spans="2:26" s="33" customFormat="1" x14ac:dyDescent="0.2">
      <c r="E154" s="34"/>
      <c r="F154" s="34"/>
    </row>
  </sheetData>
  <sheetProtection selectLockedCells="1" selectUnlockedCells="1"/>
  <mergeCells count="79">
    <mergeCell ref="C93:Z98"/>
    <mergeCell ref="C114:D114"/>
    <mergeCell ref="C11:AE11"/>
    <mergeCell ref="C134:D134"/>
    <mergeCell ref="C124:D124"/>
    <mergeCell ref="C103:D103"/>
    <mergeCell ref="C115:D115"/>
    <mergeCell ref="C116:D116"/>
    <mergeCell ref="C121:D121"/>
    <mergeCell ref="C122:D122"/>
    <mergeCell ref="C123:D123"/>
    <mergeCell ref="C125:C126"/>
    <mergeCell ref="C127:C128"/>
    <mergeCell ref="C129:C131"/>
    <mergeCell ref="C132:D132"/>
    <mergeCell ref="C133:D133"/>
    <mergeCell ref="C117:D117"/>
    <mergeCell ref="C118:D118"/>
    <mergeCell ref="C119:D119"/>
    <mergeCell ref="C120:D120"/>
    <mergeCell ref="A64:B72"/>
    <mergeCell ref="C104:D104"/>
    <mergeCell ref="C71:C72"/>
    <mergeCell ref="C70:D70"/>
    <mergeCell ref="C67:D67"/>
    <mergeCell ref="C65:C66"/>
    <mergeCell ref="C68:C69"/>
    <mergeCell ref="C105:D105"/>
    <mergeCell ref="C106:D106"/>
    <mergeCell ref="C112:D112"/>
    <mergeCell ref="C113:D113"/>
    <mergeCell ref="C109:D109"/>
    <mergeCell ref="C145:D145"/>
    <mergeCell ref="C135:D135"/>
    <mergeCell ref="C136:D136"/>
    <mergeCell ref="C137:D137"/>
    <mergeCell ref="C138:D138"/>
    <mergeCell ref="C139:D139"/>
    <mergeCell ref="C140:D140"/>
    <mergeCell ref="C144:D144"/>
    <mergeCell ref="C141:D141"/>
    <mergeCell ref="C142:D142"/>
    <mergeCell ref="C56:D56"/>
    <mergeCell ref="C63:D63"/>
    <mergeCell ref="C64:D64"/>
    <mergeCell ref="C57:D57"/>
    <mergeCell ref="C61:D61"/>
    <mergeCell ref="C59:D59"/>
    <mergeCell ref="C58:D58"/>
    <mergeCell ref="C110:D110"/>
    <mergeCell ref="C111:D111"/>
    <mergeCell ref="C108:D108"/>
    <mergeCell ref="C107:D107"/>
    <mergeCell ref="C41:D41"/>
    <mergeCell ref="C43:C44"/>
    <mergeCell ref="C45:C46"/>
    <mergeCell ref="C60:D60"/>
    <mergeCell ref="C52:D52"/>
    <mergeCell ref="C47:C49"/>
    <mergeCell ref="C50:D50"/>
    <mergeCell ref="C51:D51"/>
    <mergeCell ref="C42:D42"/>
    <mergeCell ref="C54:D54"/>
    <mergeCell ref="C55:D55"/>
    <mergeCell ref="C53:D53"/>
    <mergeCell ref="A30:B30"/>
    <mergeCell ref="A31:B31"/>
    <mergeCell ref="G7:N7"/>
    <mergeCell ref="G21:H21"/>
    <mergeCell ref="C40:D40"/>
    <mergeCell ref="C39:D39"/>
    <mergeCell ref="C33:D33"/>
    <mergeCell ref="C21:D21"/>
    <mergeCell ref="C38:D38"/>
    <mergeCell ref="C34:D34"/>
    <mergeCell ref="C35:D35"/>
    <mergeCell ref="C36:D36"/>
    <mergeCell ref="C37:D37"/>
    <mergeCell ref="G22:G29"/>
  </mergeCells>
  <phoneticPr fontId="1"/>
  <conditionalFormatting sqref="E85:I85">
    <cfRule type="expression" dxfId="3" priority="4">
      <formula>$O85=TRUE</formula>
    </cfRule>
  </conditionalFormatting>
  <conditionalFormatting sqref="E88:I88">
    <cfRule type="expression" dxfId="2" priority="3">
      <formula>$M89=TRUE</formula>
    </cfRule>
  </conditionalFormatting>
  <conditionalFormatting sqref="E82:K84 J85:K86">
    <cfRule type="expression" dxfId="1" priority="2">
      <formula>$O81=TRUE</formula>
    </cfRule>
  </conditionalFormatting>
  <conditionalFormatting sqref="J89:K89 E90:K91">
    <cfRule type="expression" dxfId="0" priority="1">
      <formula>$M89=TRUE</formula>
    </cfRule>
  </conditionalFormatting>
  <hyperlinks>
    <hyperlink ref="G13" r:id="rId1" xr:uid="{C84BF120-D152-47ED-A849-EAA52100ED87}"/>
    <hyperlink ref="G12" r:id="rId2" xr:uid="{0851CF0D-1A49-4ED1-8096-A38FE7893DEA}"/>
  </hyperlinks>
  <pageMargins left="1.2204724409448819" right="0.23622047244094491" top="0.9" bottom="0.31496062992125984" header="0.55118110236220474" footer="0.39370078740157483"/>
  <pageSetup paperSize="8" scale="67" orientation="landscape" verticalDpi="300" r:id="rId3"/>
  <headerFooter alignWithMargins="0">
    <oddHeader>&amp;C省エネ対策及びエネルギー使用実績に関する調査回答書</oddHead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AE331"/>
  <sheetViews>
    <sheetView view="pageBreakPreview" topLeftCell="A49" zoomScaleNormal="100" zoomScaleSheetLayoutView="100" workbookViewId="0">
      <selection activeCell="R13" sqref="R13"/>
    </sheetView>
  </sheetViews>
  <sheetFormatPr defaultColWidth="9" defaultRowHeight="15" x14ac:dyDescent="0.2"/>
  <cols>
    <col min="1" max="1" width="5.109375" style="5" customWidth="1"/>
    <col min="2" max="2" width="9.44140625" style="5" customWidth="1"/>
    <col min="3" max="3" width="17.44140625" style="5" customWidth="1"/>
    <col min="4" max="4" width="10.33203125" style="9" customWidth="1"/>
    <col min="5" max="5" width="19.6640625" style="9" customWidth="1"/>
    <col min="6" max="6" width="14.6640625" style="5" customWidth="1"/>
    <col min="7" max="7" width="11.88671875" style="5" customWidth="1"/>
    <col min="8" max="25" width="9.33203125" style="5" customWidth="1"/>
    <col min="26" max="26" width="4.44140625" style="5" customWidth="1"/>
    <col min="27" max="27" width="3.33203125" style="5" customWidth="1"/>
    <col min="28" max="16384" width="9" style="5"/>
  </cols>
  <sheetData>
    <row r="1" spans="1:25" ht="16.2" x14ac:dyDescent="0.2">
      <c r="A1" s="35" t="s">
        <v>197</v>
      </c>
    </row>
    <row r="2" spans="1:25" ht="8.25" customHeight="1" x14ac:dyDescent="0.2"/>
    <row r="3" spans="1:25" ht="15" customHeight="1" x14ac:dyDescent="0.2">
      <c r="A3" s="5" t="s">
        <v>198</v>
      </c>
    </row>
    <row r="5" spans="1:25" x14ac:dyDescent="0.2">
      <c r="A5" s="11" t="s">
        <v>199</v>
      </c>
    </row>
    <row r="6" spans="1:25" ht="4.5" customHeight="1" x14ac:dyDescent="0.2">
      <c r="A6" s="11"/>
    </row>
    <row r="7" spans="1:25" x14ac:dyDescent="0.2">
      <c r="A7" s="11"/>
      <c r="B7" s="199" t="s">
        <v>200</v>
      </c>
    </row>
    <row r="8" spans="1:25" x14ac:dyDescent="0.2">
      <c r="A8" s="11"/>
      <c r="B8" s="199" t="s">
        <v>201</v>
      </c>
    </row>
    <row r="9" spans="1:25" x14ac:dyDescent="0.2">
      <c r="B9" s="12" t="s">
        <v>202</v>
      </c>
    </row>
    <row r="10" spans="1:25" x14ac:dyDescent="0.2">
      <c r="B10" s="12"/>
    </row>
    <row r="11" spans="1:25" ht="18" customHeight="1" x14ac:dyDescent="0.2">
      <c r="D11" s="162" t="s">
        <v>88</v>
      </c>
    </row>
    <row r="12" spans="1:25" ht="15" customHeight="1" x14ac:dyDescent="0.2">
      <c r="B12" s="296" t="s">
        <v>90</v>
      </c>
      <c r="C12" s="297"/>
      <c r="D12" s="160" t="s">
        <v>91</v>
      </c>
      <c r="E12" s="127" t="s">
        <v>92</v>
      </c>
      <c r="F12" s="293" t="s">
        <v>93</v>
      </c>
      <c r="G12" s="294"/>
      <c r="H12" s="14" t="str">
        <f>'1.1 エネルギー使用実績'!I21</f>
        <v>2013年度</v>
      </c>
      <c r="I12" s="14" t="str">
        <f>'1.1 エネルギー使用実績'!J21</f>
        <v>2014年度</v>
      </c>
      <c r="J12" s="14" t="str">
        <f>'1.1 エネルギー使用実績'!K21</f>
        <v>2015年度</v>
      </c>
      <c r="K12" s="14" t="str">
        <f>'1.1 エネルギー使用実績'!L21</f>
        <v>2016年度</v>
      </c>
      <c r="L12" s="14" t="str">
        <f>'1.1 エネルギー使用実績'!M21</f>
        <v>2017年度</v>
      </c>
      <c r="M12" s="14" t="str">
        <f>'1.1 エネルギー使用実績'!N21</f>
        <v>2018年度</v>
      </c>
      <c r="N12" s="14" t="str">
        <f>'1.1 エネルギー使用実績'!O21</f>
        <v>2019年度</v>
      </c>
      <c r="O12" s="14" t="str">
        <f>'1.1 エネルギー使用実績'!P21</f>
        <v>2020年度</v>
      </c>
      <c r="P12" s="14" t="str">
        <f>'1.1 エネルギー使用実績'!Q21</f>
        <v>2021年度</v>
      </c>
      <c r="Q12" s="227" t="str">
        <f>'1.1 エネルギー使用実績'!R21</f>
        <v>2022年度</v>
      </c>
      <c r="R12" s="15" t="str">
        <f>'1.1 エネルギー使用実績'!S21</f>
        <v>2023年度</v>
      </c>
      <c r="S12" s="15" t="str">
        <f>'1.1 エネルギー使用実績'!T21</f>
        <v>2024年度</v>
      </c>
      <c r="T12" s="14" t="str">
        <f>'1.1 エネルギー使用実績'!U21</f>
        <v>2025年度</v>
      </c>
      <c r="U12" s="14" t="str">
        <f>'1.1 エネルギー使用実績'!V21</f>
        <v>2026年度</v>
      </c>
      <c r="V12" s="14" t="str">
        <f>'1.1 エネルギー使用実績'!W21</f>
        <v>2027年度</v>
      </c>
      <c r="W12" s="14" t="str">
        <f>'1.1 エネルギー使用実績'!X21</f>
        <v>2028年度</v>
      </c>
      <c r="X12" s="14" t="str">
        <f>'1.1 エネルギー使用実績'!Y21</f>
        <v>2029年度</v>
      </c>
      <c r="Y12" s="14" t="str">
        <f>'1.1 エネルギー使用実績'!Z21</f>
        <v>2030年度</v>
      </c>
    </row>
    <row r="13" spans="1:25" ht="14.25" customHeight="1" x14ac:dyDescent="0.2">
      <c r="B13" s="28" t="str">
        <f>'1.1 エネルギー使用実績'!C22</f>
        <v>購入電気量1</v>
      </c>
      <c r="C13" s="16"/>
      <c r="D13" s="17" t="s">
        <v>113</v>
      </c>
      <c r="E13" s="130">
        <f>'1.1 エネルギー使用実績'!F22</f>
        <v>0</v>
      </c>
      <c r="F13" s="344" t="s">
        <v>203</v>
      </c>
      <c r="G13" s="100" t="s">
        <v>115</v>
      </c>
      <c r="H13" s="20"/>
      <c r="I13" s="20"/>
      <c r="J13" s="20"/>
      <c r="K13" s="20"/>
      <c r="L13" s="20"/>
      <c r="M13" s="20"/>
      <c r="N13" s="22"/>
      <c r="O13" s="22"/>
      <c r="P13" s="22"/>
      <c r="Q13" s="225"/>
      <c r="R13" s="36"/>
      <c r="S13" s="36"/>
      <c r="T13" s="22"/>
      <c r="U13" s="22"/>
      <c r="V13" s="22"/>
      <c r="W13" s="22"/>
      <c r="X13" s="22"/>
      <c r="Y13" s="22"/>
    </row>
    <row r="14" spans="1:25" ht="14.25" customHeight="1" x14ac:dyDescent="0.2">
      <c r="B14" s="28" t="str">
        <f>'1.1 エネルギー使用実績'!C23</f>
        <v>購入電気量2</v>
      </c>
      <c r="C14" s="16"/>
      <c r="D14" s="17" t="s">
        <v>113</v>
      </c>
      <c r="E14" s="130">
        <f>'1.1 エネルギー使用実績'!F23</f>
        <v>0</v>
      </c>
      <c r="F14" s="345"/>
      <c r="G14" s="100" t="s">
        <v>115</v>
      </c>
      <c r="H14" s="20"/>
      <c r="I14" s="20"/>
      <c r="J14" s="20"/>
      <c r="K14" s="20"/>
      <c r="L14" s="20"/>
      <c r="M14" s="20"/>
      <c r="N14" s="22"/>
      <c r="O14" s="22"/>
      <c r="P14" s="22"/>
      <c r="Q14" s="225"/>
      <c r="R14" s="36"/>
      <c r="S14" s="36"/>
      <c r="T14" s="22"/>
      <c r="U14" s="22"/>
      <c r="V14" s="22"/>
      <c r="W14" s="22"/>
      <c r="X14" s="22"/>
      <c r="Y14" s="22"/>
    </row>
    <row r="15" spans="1:25" ht="14.25" customHeight="1" x14ac:dyDescent="0.2">
      <c r="B15" s="28" t="str">
        <f>'1.1 エネルギー使用実績'!C24</f>
        <v>購入電気量3</v>
      </c>
      <c r="C15" s="16"/>
      <c r="D15" s="17" t="s">
        <v>113</v>
      </c>
      <c r="E15" s="130">
        <f>'1.1 エネルギー使用実績'!F24</f>
        <v>0</v>
      </c>
      <c r="F15" s="345"/>
      <c r="G15" s="100" t="s">
        <v>115</v>
      </c>
      <c r="H15" s="20"/>
      <c r="I15" s="20"/>
      <c r="J15" s="20"/>
      <c r="K15" s="20"/>
      <c r="L15" s="20"/>
      <c r="M15" s="20"/>
      <c r="N15" s="22"/>
      <c r="O15" s="22"/>
      <c r="P15" s="22"/>
      <c r="Q15" s="225"/>
      <c r="R15" s="36"/>
      <c r="S15" s="36"/>
      <c r="T15" s="22"/>
      <c r="U15" s="22"/>
      <c r="V15" s="22"/>
      <c r="W15" s="22"/>
      <c r="X15" s="22"/>
      <c r="Y15" s="22"/>
    </row>
    <row r="16" spans="1:25" ht="14.25" customHeight="1" x14ac:dyDescent="0.2">
      <c r="B16" s="28" t="str">
        <f>'1.1 エネルギー使用実績'!C25</f>
        <v>購入電気量4</v>
      </c>
      <c r="C16" s="16"/>
      <c r="D16" s="17" t="s">
        <v>113</v>
      </c>
      <c r="E16" s="130">
        <f>'1.1 エネルギー使用実績'!F25</f>
        <v>0</v>
      </c>
      <c r="F16" s="345"/>
      <c r="G16" s="100" t="s">
        <v>115</v>
      </c>
      <c r="H16" s="20"/>
      <c r="I16" s="20"/>
      <c r="J16" s="20"/>
      <c r="K16" s="20"/>
      <c r="L16" s="20"/>
      <c r="M16" s="20"/>
      <c r="N16" s="22"/>
      <c r="O16" s="22"/>
      <c r="P16" s="22"/>
      <c r="Q16" s="225"/>
      <c r="R16" s="36"/>
      <c r="S16" s="36"/>
      <c r="T16" s="22"/>
      <c r="U16" s="22"/>
      <c r="V16" s="22"/>
      <c r="W16" s="22"/>
      <c r="X16" s="22"/>
      <c r="Y16" s="22"/>
    </row>
    <row r="17" spans="2:25" ht="14.25" customHeight="1" x14ac:dyDescent="0.2">
      <c r="B17" s="28" t="str">
        <f>'1.1 エネルギー使用実績'!C26</f>
        <v>購入電気量5</v>
      </c>
      <c r="C17" s="16"/>
      <c r="D17" s="17" t="s">
        <v>113</v>
      </c>
      <c r="E17" s="130">
        <f>'1.1 エネルギー使用実績'!F26</f>
        <v>0</v>
      </c>
      <c r="F17" s="345"/>
      <c r="G17" s="100" t="s">
        <v>115</v>
      </c>
      <c r="H17" s="20"/>
      <c r="I17" s="20"/>
      <c r="J17" s="20"/>
      <c r="K17" s="20"/>
      <c r="L17" s="20"/>
      <c r="M17" s="20"/>
      <c r="N17" s="22"/>
      <c r="O17" s="22"/>
      <c r="P17" s="22"/>
      <c r="Q17" s="225"/>
      <c r="R17" s="36"/>
      <c r="S17" s="36"/>
      <c r="T17" s="22"/>
      <c r="U17" s="22"/>
      <c r="V17" s="22"/>
      <c r="W17" s="22"/>
      <c r="X17" s="22"/>
      <c r="Y17" s="22"/>
    </row>
    <row r="18" spans="2:25" ht="14.25" customHeight="1" x14ac:dyDescent="0.2">
      <c r="B18" s="28" t="str">
        <f>'1.1 エネルギー使用実績'!C27</f>
        <v>購入電気量6</v>
      </c>
      <c r="C18" s="16"/>
      <c r="D18" s="17" t="s">
        <v>113</v>
      </c>
      <c r="E18" s="130">
        <f>'1.1 エネルギー使用実績'!F27</f>
        <v>0</v>
      </c>
      <c r="F18" s="345"/>
      <c r="G18" s="100" t="s">
        <v>115</v>
      </c>
      <c r="H18" s="20"/>
      <c r="I18" s="20"/>
      <c r="J18" s="20"/>
      <c r="K18" s="20"/>
      <c r="L18" s="20"/>
      <c r="M18" s="20"/>
      <c r="N18" s="22"/>
      <c r="O18" s="22"/>
      <c r="P18" s="22"/>
      <c r="Q18" s="225"/>
      <c r="R18" s="36"/>
      <c r="S18" s="36"/>
      <c r="T18" s="22"/>
      <c r="U18" s="22"/>
      <c r="V18" s="22"/>
      <c r="W18" s="22"/>
      <c r="X18" s="22"/>
      <c r="Y18" s="22"/>
    </row>
    <row r="19" spans="2:25" ht="14.25" customHeight="1" x14ac:dyDescent="0.2">
      <c r="B19" s="28" t="str">
        <f>'1.1 エネルギー使用実績'!C28</f>
        <v>購入電気量7</v>
      </c>
      <c r="C19" s="16"/>
      <c r="D19" s="17" t="s">
        <v>113</v>
      </c>
      <c r="E19" s="130">
        <f>'1.1 エネルギー使用実績'!F28</f>
        <v>0</v>
      </c>
      <c r="F19" s="345"/>
      <c r="G19" s="100" t="s">
        <v>115</v>
      </c>
      <c r="H19" s="20"/>
      <c r="I19" s="20"/>
      <c r="J19" s="20"/>
      <c r="K19" s="20"/>
      <c r="L19" s="20"/>
      <c r="M19" s="20"/>
      <c r="N19" s="22"/>
      <c r="O19" s="22"/>
      <c r="P19" s="22"/>
      <c r="Q19" s="225"/>
      <c r="R19" s="36"/>
      <c r="S19" s="36"/>
      <c r="T19" s="22"/>
      <c r="U19" s="22"/>
      <c r="V19" s="22"/>
      <c r="W19" s="22"/>
      <c r="X19" s="22"/>
      <c r="Y19" s="22"/>
    </row>
    <row r="20" spans="2:25" ht="14.25" customHeight="1" x14ac:dyDescent="0.2">
      <c r="B20" s="28" t="str">
        <f>'1.1 エネルギー使用実績'!C29</f>
        <v>購入電気量8</v>
      </c>
      <c r="C20" s="16"/>
      <c r="D20" s="17" t="s">
        <v>113</v>
      </c>
      <c r="E20" s="130">
        <f>'1.1 エネルギー使用実績'!F29</f>
        <v>0</v>
      </c>
      <c r="F20" s="345"/>
      <c r="G20" s="100" t="s">
        <v>115</v>
      </c>
      <c r="H20" s="20"/>
      <c r="I20" s="20"/>
      <c r="J20" s="20"/>
      <c r="K20" s="20"/>
      <c r="L20" s="20"/>
      <c r="M20" s="20"/>
      <c r="N20" s="22"/>
      <c r="O20" s="22"/>
      <c r="P20" s="22"/>
      <c r="Q20" s="225"/>
      <c r="R20" s="36"/>
      <c r="S20" s="36"/>
      <c r="T20" s="22"/>
      <c r="U20" s="22"/>
      <c r="V20" s="22"/>
      <c r="W20" s="22"/>
      <c r="X20" s="22"/>
      <c r="Y20" s="22"/>
    </row>
    <row r="21" spans="2:25" ht="14.25" customHeight="1" x14ac:dyDescent="0.2">
      <c r="B21" s="222" t="str">
        <f>'1.1 エネルギー使用実績'!C30</f>
        <v>購入電気量(CO2ゼロの場合)</v>
      </c>
      <c r="C21" s="16"/>
      <c r="D21" s="17" t="s">
        <v>113</v>
      </c>
      <c r="E21" s="130">
        <f>'1.1 エネルギー使用実績'!F30</f>
        <v>0</v>
      </c>
      <c r="F21" s="345"/>
      <c r="G21" s="100" t="s">
        <v>115</v>
      </c>
      <c r="H21" s="20"/>
      <c r="I21" s="20"/>
      <c r="J21" s="20"/>
      <c r="K21" s="20"/>
      <c r="L21" s="20"/>
      <c r="M21" s="20"/>
      <c r="N21" s="22"/>
      <c r="O21" s="22"/>
      <c r="P21" s="22"/>
      <c r="Q21" s="225"/>
      <c r="R21" s="36"/>
      <c r="S21" s="36"/>
      <c r="T21" s="22"/>
      <c r="U21" s="22"/>
      <c r="V21" s="22"/>
      <c r="W21" s="22"/>
      <c r="X21" s="22"/>
      <c r="Y21" s="22"/>
    </row>
    <row r="22" spans="2:25" ht="14.25" customHeight="1" x14ac:dyDescent="0.2">
      <c r="B22" s="222" t="str">
        <f>'1.1 エネルギー使用実績'!C31</f>
        <v>購入電気量(非化石証書調達分)</v>
      </c>
      <c r="C22" s="16"/>
      <c r="D22" s="17" t="s">
        <v>113</v>
      </c>
      <c r="E22" s="130">
        <f>'1.1 エネルギー使用実績'!F31</f>
        <v>0</v>
      </c>
      <c r="F22" s="346"/>
      <c r="G22" s="100" t="s">
        <v>115</v>
      </c>
      <c r="H22" s="20"/>
      <c r="I22" s="20"/>
      <c r="J22" s="20"/>
      <c r="K22" s="20"/>
      <c r="L22" s="20"/>
      <c r="M22" s="20"/>
      <c r="N22" s="22"/>
      <c r="O22" s="22"/>
      <c r="P22" s="22"/>
      <c r="Q22" s="225"/>
      <c r="R22" s="36"/>
      <c r="S22" s="36"/>
      <c r="T22" s="22"/>
      <c r="U22" s="22"/>
      <c r="V22" s="22"/>
      <c r="W22" s="22"/>
      <c r="X22" s="22"/>
      <c r="Y22" s="22"/>
    </row>
    <row r="23" spans="2:25" ht="14.25" customHeight="1" x14ac:dyDescent="0.2">
      <c r="B23" s="28" t="str">
        <f>'1.1 エネルギー使用実績'!C32</f>
        <v>購入電気量(PPA調達)</v>
      </c>
      <c r="C23" s="16"/>
      <c r="D23" s="17" t="s">
        <v>113</v>
      </c>
      <c r="E23" s="128"/>
      <c r="F23" s="223">
        <v>0</v>
      </c>
      <c r="G23" s="100" t="s">
        <v>115</v>
      </c>
      <c r="H23" s="20"/>
      <c r="I23" s="20"/>
      <c r="J23" s="20"/>
      <c r="K23" s="20"/>
      <c r="L23" s="20"/>
      <c r="M23" s="20"/>
      <c r="N23" s="22"/>
      <c r="O23" s="22"/>
      <c r="P23" s="22"/>
      <c r="Q23" s="225"/>
      <c r="R23" s="36"/>
      <c r="S23" s="36"/>
      <c r="T23" s="22"/>
      <c r="U23" s="22"/>
      <c r="V23" s="22"/>
      <c r="W23" s="22"/>
      <c r="X23" s="22"/>
      <c r="Y23" s="22"/>
    </row>
    <row r="24" spans="2:25" ht="14.25" customHeight="1" x14ac:dyDescent="0.2">
      <c r="B24" s="288" t="s">
        <v>126</v>
      </c>
      <c r="C24" s="295"/>
      <c r="D24" s="17" t="s">
        <v>127</v>
      </c>
      <c r="E24" s="128" t="s">
        <v>128</v>
      </c>
      <c r="F24" s="18">
        <v>2.6190000000000002</v>
      </c>
      <c r="G24" s="19" t="s">
        <v>129</v>
      </c>
      <c r="H24" s="22"/>
      <c r="I24" s="22"/>
      <c r="J24" s="22"/>
      <c r="K24" s="22"/>
      <c r="L24" s="22"/>
      <c r="M24" s="22"/>
      <c r="N24" s="22"/>
      <c r="O24" s="22"/>
      <c r="P24" s="22"/>
      <c r="Q24" s="225"/>
      <c r="R24" s="36"/>
      <c r="S24" s="36"/>
      <c r="T24" s="22"/>
      <c r="U24" s="22"/>
      <c r="V24" s="22"/>
      <c r="W24" s="22"/>
      <c r="X24" s="22"/>
      <c r="Y24" s="22"/>
    </row>
    <row r="25" spans="2:25" ht="14.25" customHeight="1" x14ac:dyDescent="0.2">
      <c r="B25" s="288" t="s">
        <v>130</v>
      </c>
      <c r="C25" s="295"/>
      <c r="D25" s="17" t="s">
        <v>127</v>
      </c>
      <c r="E25" s="128" t="s">
        <v>128</v>
      </c>
      <c r="F25" s="18">
        <v>2.3820000000000001</v>
      </c>
      <c r="G25" s="19" t="s">
        <v>129</v>
      </c>
      <c r="H25" s="22"/>
      <c r="I25" s="22"/>
      <c r="J25" s="22"/>
      <c r="K25" s="22"/>
      <c r="L25" s="22"/>
      <c r="M25" s="22"/>
      <c r="N25" s="22"/>
      <c r="O25" s="22"/>
      <c r="P25" s="22"/>
      <c r="Q25" s="225"/>
      <c r="R25" s="36"/>
      <c r="S25" s="36"/>
      <c r="T25" s="22"/>
      <c r="U25" s="22"/>
      <c r="V25" s="22"/>
      <c r="W25" s="22"/>
      <c r="X25" s="22"/>
      <c r="Y25" s="22"/>
    </row>
    <row r="26" spans="2:25" ht="14.25" customHeight="1" x14ac:dyDescent="0.2">
      <c r="B26" s="288" t="s">
        <v>204</v>
      </c>
      <c r="C26" s="295"/>
      <c r="D26" s="17" t="s">
        <v>127</v>
      </c>
      <c r="E26" s="128"/>
      <c r="F26" s="18">
        <v>2.3220000000000001</v>
      </c>
      <c r="G26" s="19" t="s">
        <v>129</v>
      </c>
      <c r="H26" s="22"/>
      <c r="I26" s="22"/>
      <c r="J26" s="22"/>
      <c r="K26" s="22"/>
      <c r="L26" s="22"/>
      <c r="M26" s="22"/>
      <c r="N26" s="22"/>
      <c r="O26" s="22"/>
      <c r="P26" s="22"/>
      <c r="Q26" s="225"/>
      <c r="R26" s="36"/>
      <c r="S26" s="36"/>
      <c r="T26" s="22"/>
      <c r="U26" s="22"/>
      <c r="V26" s="22"/>
      <c r="W26" s="22"/>
      <c r="X26" s="22"/>
      <c r="Y26" s="22"/>
    </row>
    <row r="27" spans="2:25" ht="14.25" customHeight="1" x14ac:dyDescent="0.2">
      <c r="B27" s="288" t="s">
        <v>132</v>
      </c>
      <c r="C27" s="295"/>
      <c r="D27" s="17" t="s">
        <v>127</v>
      </c>
      <c r="E27" s="128"/>
      <c r="F27" s="18">
        <v>2.242</v>
      </c>
      <c r="G27" s="19" t="s">
        <v>129</v>
      </c>
      <c r="H27" s="22"/>
      <c r="I27" s="22"/>
      <c r="J27" s="22"/>
      <c r="K27" s="22"/>
      <c r="L27" s="22"/>
      <c r="M27" s="22"/>
      <c r="N27" s="22"/>
      <c r="O27" s="22"/>
      <c r="P27" s="22"/>
      <c r="Q27" s="225"/>
      <c r="R27" s="36"/>
      <c r="S27" s="36"/>
      <c r="T27" s="22"/>
      <c r="U27" s="22"/>
      <c r="V27" s="22"/>
      <c r="W27" s="22"/>
      <c r="X27" s="22"/>
      <c r="Y27" s="22"/>
    </row>
    <row r="28" spans="2:25" ht="14.25" customHeight="1" x14ac:dyDescent="0.2">
      <c r="B28" s="288" t="s">
        <v>133</v>
      </c>
      <c r="C28" s="295"/>
      <c r="D28" s="17" t="s">
        <v>127</v>
      </c>
      <c r="E28" s="128"/>
      <c r="F28" s="18">
        <v>2.4889999999999999</v>
      </c>
      <c r="G28" s="19" t="s">
        <v>129</v>
      </c>
      <c r="H28" s="20"/>
      <c r="I28" s="20"/>
      <c r="J28" s="20"/>
      <c r="K28" s="20"/>
      <c r="L28" s="20"/>
      <c r="M28" s="20"/>
      <c r="N28" s="22"/>
      <c r="O28" s="22"/>
      <c r="P28" s="22"/>
      <c r="Q28" s="225"/>
      <c r="R28" s="36"/>
      <c r="S28" s="36"/>
      <c r="T28" s="22"/>
      <c r="U28" s="22"/>
      <c r="V28" s="22"/>
      <c r="W28" s="22"/>
      <c r="X28" s="22"/>
      <c r="Y28" s="22"/>
    </row>
    <row r="29" spans="2:25" ht="14.25" customHeight="1" x14ac:dyDescent="0.2">
      <c r="B29" s="288" t="s">
        <v>134</v>
      </c>
      <c r="C29" s="295"/>
      <c r="D29" s="17" t="s">
        <v>127</v>
      </c>
      <c r="E29" s="128"/>
      <c r="F29" s="18">
        <v>2.585</v>
      </c>
      <c r="G29" s="19" t="s">
        <v>129</v>
      </c>
      <c r="H29" s="20"/>
      <c r="I29" s="20"/>
      <c r="J29" s="20"/>
      <c r="K29" s="20"/>
      <c r="L29" s="20"/>
      <c r="M29" s="20"/>
      <c r="N29" s="22"/>
      <c r="O29" s="22"/>
      <c r="P29" s="22"/>
      <c r="Q29" s="225"/>
      <c r="R29" s="36"/>
      <c r="S29" s="36"/>
      <c r="T29" s="22"/>
      <c r="U29" s="22"/>
      <c r="V29" s="22"/>
      <c r="W29" s="22"/>
      <c r="X29" s="22"/>
      <c r="Y29" s="22"/>
    </row>
    <row r="30" spans="2:25" ht="14.25" customHeight="1" x14ac:dyDescent="0.2">
      <c r="B30" s="288" t="s">
        <v>135</v>
      </c>
      <c r="C30" s="295"/>
      <c r="D30" s="17" t="s">
        <v>127</v>
      </c>
      <c r="E30" s="128"/>
      <c r="F30" s="23">
        <v>2.71</v>
      </c>
      <c r="G30" s="19" t="s">
        <v>129</v>
      </c>
      <c r="H30" s="20"/>
      <c r="I30" s="20"/>
      <c r="J30" s="20"/>
      <c r="K30" s="20"/>
      <c r="L30" s="20"/>
      <c r="M30" s="20"/>
      <c r="N30" s="22"/>
      <c r="O30" s="22"/>
      <c r="P30" s="22"/>
      <c r="Q30" s="225"/>
      <c r="R30" s="36"/>
      <c r="S30" s="36"/>
      <c r="T30" s="22"/>
      <c r="U30" s="22"/>
      <c r="V30" s="22"/>
      <c r="W30" s="22"/>
      <c r="X30" s="22"/>
      <c r="Y30" s="22"/>
    </row>
    <row r="31" spans="2:25" ht="14.25" customHeight="1" x14ac:dyDescent="0.2">
      <c r="B31" s="288" t="s">
        <v>136</v>
      </c>
      <c r="C31" s="295"/>
      <c r="D31" s="17" t="s">
        <v>127</v>
      </c>
      <c r="E31" s="128"/>
      <c r="F31" s="18">
        <v>2.9660000000000002</v>
      </c>
      <c r="G31" s="19" t="s">
        <v>129</v>
      </c>
      <c r="H31" s="22"/>
      <c r="I31" s="22"/>
      <c r="J31" s="22"/>
      <c r="K31" s="22"/>
      <c r="L31" s="22"/>
      <c r="M31" s="22"/>
      <c r="N31" s="22"/>
      <c r="O31" s="22"/>
      <c r="P31" s="22"/>
      <c r="Q31" s="225"/>
      <c r="R31" s="36"/>
      <c r="S31" s="36"/>
      <c r="T31" s="22"/>
      <c r="U31" s="22"/>
      <c r="V31" s="22"/>
      <c r="W31" s="22"/>
      <c r="X31" s="22"/>
      <c r="Y31" s="22"/>
    </row>
    <row r="32" spans="2:25" ht="14.25" customHeight="1" x14ac:dyDescent="0.2">
      <c r="B32" s="302" t="s">
        <v>137</v>
      </c>
      <c r="C32" s="303"/>
      <c r="D32" s="17" t="s">
        <v>138</v>
      </c>
      <c r="E32" s="128"/>
      <c r="F32" s="18">
        <v>3.1190000000000002</v>
      </c>
      <c r="G32" s="19" t="s">
        <v>139</v>
      </c>
      <c r="H32" s="22"/>
      <c r="I32" s="22"/>
      <c r="J32" s="22"/>
      <c r="K32" s="22"/>
      <c r="L32" s="22"/>
      <c r="M32" s="22"/>
      <c r="N32" s="22"/>
      <c r="O32" s="22"/>
      <c r="P32" s="22"/>
      <c r="Q32" s="225"/>
      <c r="R32" s="36"/>
      <c r="S32" s="36"/>
      <c r="T32" s="22"/>
      <c r="U32" s="22"/>
      <c r="V32" s="22"/>
      <c r="W32" s="22"/>
      <c r="X32" s="22"/>
      <c r="Y32" s="22"/>
    </row>
    <row r="33" spans="1:25" ht="14.25" customHeight="1" x14ac:dyDescent="0.2">
      <c r="B33" s="302" t="s">
        <v>140</v>
      </c>
      <c r="C33" s="303"/>
      <c r="D33" s="17" t="s">
        <v>138</v>
      </c>
      <c r="E33" s="129"/>
      <c r="F33" s="24">
        <v>2.7850000000000001</v>
      </c>
      <c r="G33" s="19" t="s">
        <v>139</v>
      </c>
      <c r="H33" s="22"/>
      <c r="I33" s="22"/>
      <c r="J33" s="22"/>
      <c r="K33" s="22"/>
      <c r="L33" s="22"/>
      <c r="M33" s="22"/>
      <c r="N33" s="22"/>
      <c r="O33" s="22"/>
      <c r="P33" s="22"/>
      <c r="Q33" s="225"/>
      <c r="R33" s="36"/>
      <c r="S33" s="36"/>
      <c r="T33" s="22"/>
      <c r="U33" s="22"/>
      <c r="V33" s="22"/>
      <c r="W33" s="22"/>
      <c r="X33" s="22"/>
      <c r="Y33" s="22"/>
    </row>
    <row r="34" spans="1:25" ht="14.25" customHeight="1" x14ac:dyDescent="0.2">
      <c r="B34" s="304" t="s">
        <v>141</v>
      </c>
      <c r="C34" s="25" t="s">
        <v>142</v>
      </c>
      <c r="D34" s="17" t="s">
        <v>138</v>
      </c>
      <c r="E34" s="128"/>
      <c r="F34" s="18">
        <v>2.9990000000000001</v>
      </c>
      <c r="G34" s="19" t="s">
        <v>139</v>
      </c>
      <c r="H34" s="22"/>
      <c r="I34" s="22"/>
      <c r="J34" s="22"/>
      <c r="K34" s="22"/>
      <c r="L34" s="22"/>
      <c r="M34" s="22"/>
      <c r="N34" s="22"/>
      <c r="O34" s="22"/>
      <c r="P34" s="22"/>
      <c r="Q34" s="225"/>
      <c r="R34" s="36"/>
      <c r="S34" s="36"/>
      <c r="T34" s="22"/>
      <c r="U34" s="22"/>
      <c r="V34" s="22"/>
      <c r="W34" s="22"/>
      <c r="X34" s="22"/>
      <c r="Y34" s="22"/>
    </row>
    <row r="35" spans="1:25" ht="14.25" customHeight="1" x14ac:dyDescent="0.2">
      <c r="B35" s="305"/>
      <c r="C35" s="37" t="s">
        <v>143</v>
      </c>
      <c r="D35" s="27" t="s">
        <v>144</v>
      </c>
      <c r="E35" s="129"/>
      <c r="F35" s="24">
        <v>2.3380000000000001</v>
      </c>
      <c r="G35" s="19" t="s">
        <v>145</v>
      </c>
      <c r="H35" s="22"/>
      <c r="I35" s="22"/>
      <c r="J35" s="22"/>
      <c r="K35" s="22"/>
      <c r="L35" s="22"/>
      <c r="M35" s="22"/>
      <c r="N35" s="22"/>
      <c r="O35" s="22"/>
      <c r="P35" s="22"/>
      <c r="Q35" s="225"/>
      <c r="R35" s="36"/>
      <c r="S35" s="36"/>
      <c r="T35" s="22"/>
      <c r="U35" s="22"/>
      <c r="V35" s="22"/>
      <c r="W35" s="22"/>
      <c r="X35" s="22"/>
      <c r="Y35" s="22"/>
    </row>
    <row r="36" spans="1:25" ht="14.25" customHeight="1" x14ac:dyDescent="0.2">
      <c r="B36" s="343" t="s">
        <v>146</v>
      </c>
      <c r="C36" s="25" t="s">
        <v>147</v>
      </c>
      <c r="D36" s="17" t="s">
        <v>138</v>
      </c>
      <c r="E36" s="128"/>
      <c r="F36" s="18">
        <v>2.7029999999999998</v>
      </c>
      <c r="G36" s="19" t="s">
        <v>139</v>
      </c>
      <c r="H36" s="22"/>
      <c r="I36" s="22"/>
      <c r="J36" s="22"/>
      <c r="K36" s="22"/>
      <c r="L36" s="22"/>
      <c r="M36" s="22"/>
      <c r="N36" s="22"/>
      <c r="O36" s="22"/>
      <c r="P36" s="22"/>
      <c r="Q36" s="225"/>
      <c r="R36" s="36"/>
      <c r="S36" s="36"/>
      <c r="T36" s="22"/>
      <c r="U36" s="22"/>
      <c r="V36" s="22"/>
      <c r="W36" s="22"/>
      <c r="X36" s="22"/>
      <c r="Y36" s="22"/>
    </row>
    <row r="37" spans="1:25" ht="14.25" customHeight="1" x14ac:dyDescent="0.2">
      <c r="B37" s="305"/>
      <c r="C37" s="37" t="s">
        <v>148</v>
      </c>
      <c r="D37" s="27" t="s">
        <v>144</v>
      </c>
      <c r="E37" s="129"/>
      <c r="F37" s="18">
        <v>2.2170000000000001</v>
      </c>
      <c r="G37" s="19" t="s">
        <v>145</v>
      </c>
      <c r="H37" s="22"/>
      <c r="I37" s="22"/>
      <c r="J37" s="22"/>
      <c r="K37" s="22"/>
      <c r="L37" s="22"/>
      <c r="M37" s="22"/>
      <c r="N37" s="22"/>
      <c r="O37" s="22"/>
      <c r="P37" s="22"/>
      <c r="Q37" s="225"/>
      <c r="R37" s="36"/>
      <c r="S37" s="36"/>
      <c r="T37" s="22"/>
      <c r="U37" s="22"/>
      <c r="V37" s="22"/>
      <c r="W37" s="22"/>
      <c r="X37" s="22"/>
      <c r="Y37" s="22"/>
    </row>
    <row r="38" spans="1:25" ht="14.25" customHeight="1" x14ac:dyDescent="0.2">
      <c r="B38" s="305" t="s">
        <v>149</v>
      </c>
      <c r="C38" s="28" t="s">
        <v>150</v>
      </c>
      <c r="D38" s="17" t="s">
        <v>138</v>
      </c>
      <c r="E38" s="129"/>
      <c r="F38" s="24">
        <v>2.605</v>
      </c>
      <c r="G38" s="19" t="s">
        <v>139</v>
      </c>
      <c r="H38" s="22"/>
      <c r="I38" s="22"/>
      <c r="J38" s="22"/>
      <c r="K38" s="22"/>
      <c r="L38" s="22"/>
      <c r="M38" s="22"/>
      <c r="N38" s="22"/>
      <c r="O38" s="22"/>
      <c r="P38" s="22"/>
      <c r="Q38" s="225"/>
      <c r="R38" s="36"/>
      <c r="S38" s="36"/>
      <c r="T38" s="22"/>
      <c r="U38" s="22"/>
      <c r="V38" s="22"/>
      <c r="W38" s="22"/>
      <c r="X38" s="22"/>
      <c r="Y38" s="22"/>
    </row>
    <row r="39" spans="1:25" ht="14.25" customHeight="1" x14ac:dyDescent="0.2">
      <c r="B39" s="305"/>
      <c r="C39" s="88" t="s">
        <v>151</v>
      </c>
      <c r="D39" s="17" t="s">
        <v>138</v>
      </c>
      <c r="E39" s="128"/>
      <c r="F39" s="18">
        <v>2.3279999999999998</v>
      </c>
      <c r="G39" s="19" t="s">
        <v>139</v>
      </c>
      <c r="H39" s="22"/>
      <c r="I39" s="22"/>
      <c r="J39" s="22"/>
      <c r="K39" s="22"/>
      <c r="L39" s="22"/>
      <c r="M39" s="22"/>
      <c r="N39" s="22"/>
      <c r="O39" s="22"/>
      <c r="P39" s="22"/>
      <c r="Q39" s="225"/>
      <c r="R39" s="36"/>
      <c r="S39" s="36"/>
      <c r="T39" s="22"/>
      <c r="U39" s="22"/>
      <c r="V39" s="22"/>
      <c r="W39" s="22"/>
      <c r="X39" s="22"/>
      <c r="Y39" s="22"/>
    </row>
    <row r="40" spans="1:25" ht="14.25" customHeight="1" x14ac:dyDescent="0.2">
      <c r="B40" s="305"/>
      <c r="C40" s="29" t="s">
        <v>152</v>
      </c>
      <c r="D40" s="27" t="s">
        <v>138</v>
      </c>
      <c r="E40" s="129"/>
      <c r="F40" s="24">
        <v>2.5150000000000001</v>
      </c>
      <c r="G40" s="19" t="s">
        <v>139</v>
      </c>
      <c r="H40" s="22"/>
      <c r="I40" s="22"/>
      <c r="J40" s="22"/>
      <c r="K40" s="22"/>
      <c r="L40" s="22"/>
      <c r="M40" s="22"/>
      <c r="N40" s="22"/>
      <c r="O40" s="22"/>
      <c r="P40" s="22"/>
      <c r="Q40" s="225"/>
      <c r="R40" s="36"/>
      <c r="S40" s="36"/>
      <c r="T40" s="22"/>
      <c r="U40" s="22"/>
      <c r="V40" s="22"/>
      <c r="W40" s="22"/>
      <c r="X40" s="22"/>
      <c r="Y40" s="22"/>
    </row>
    <row r="41" spans="1:25" ht="14.25" customHeight="1" x14ac:dyDescent="0.2">
      <c r="B41" s="302" t="s">
        <v>153</v>
      </c>
      <c r="C41" s="303"/>
      <c r="D41" s="17" t="s">
        <v>138</v>
      </c>
      <c r="E41" s="129"/>
      <c r="F41" s="24">
        <v>3.169</v>
      </c>
      <c r="G41" s="19" t="s">
        <v>139</v>
      </c>
      <c r="H41" s="22"/>
      <c r="I41" s="22"/>
      <c r="J41" s="22"/>
      <c r="K41" s="22"/>
      <c r="L41" s="22"/>
      <c r="M41" s="22"/>
      <c r="N41" s="22"/>
      <c r="O41" s="22"/>
      <c r="P41" s="22"/>
      <c r="Q41" s="225"/>
      <c r="R41" s="36"/>
      <c r="S41" s="36"/>
      <c r="T41" s="22"/>
      <c r="U41" s="22"/>
      <c r="V41" s="22"/>
      <c r="W41" s="22"/>
      <c r="X41" s="22"/>
      <c r="Y41" s="22"/>
    </row>
    <row r="42" spans="1:25" ht="14.25" customHeight="1" x14ac:dyDescent="0.2">
      <c r="B42" s="302" t="s">
        <v>154</v>
      </c>
      <c r="C42" s="303"/>
      <c r="D42" s="17" t="s">
        <v>138</v>
      </c>
      <c r="E42" s="129"/>
      <c r="F42" s="24">
        <v>2.8580000000000001</v>
      </c>
      <c r="G42" s="19" t="s">
        <v>139</v>
      </c>
      <c r="H42" s="22"/>
      <c r="I42" s="22"/>
      <c r="J42" s="22"/>
      <c r="K42" s="22"/>
      <c r="L42" s="22"/>
      <c r="M42" s="22"/>
      <c r="N42" s="22"/>
      <c r="O42" s="22"/>
      <c r="P42" s="22"/>
      <c r="Q42" s="225"/>
      <c r="R42" s="36"/>
      <c r="S42" s="36"/>
      <c r="T42" s="22"/>
      <c r="U42" s="22"/>
      <c r="V42" s="22"/>
      <c r="W42" s="22"/>
      <c r="X42" s="22"/>
      <c r="Y42" s="22"/>
    </row>
    <row r="43" spans="1:25" ht="14.25" customHeight="1" x14ac:dyDescent="0.2">
      <c r="B43" s="302" t="s">
        <v>155</v>
      </c>
      <c r="C43" s="303"/>
      <c r="D43" s="27" t="s">
        <v>144</v>
      </c>
      <c r="E43" s="129"/>
      <c r="F43" s="24">
        <v>0.85099999999999998</v>
      </c>
      <c r="G43" s="19" t="s">
        <v>145</v>
      </c>
      <c r="H43" s="22"/>
      <c r="I43" s="22"/>
      <c r="J43" s="22"/>
      <c r="K43" s="22"/>
      <c r="L43" s="22"/>
      <c r="M43" s="22"/>
      <c r="N43" s="22"/>
      <c r="O43" s="22"/>
      <c r="P43" s="22"/>
      <c r="Q43" s="225"/>
      <c r="R43" s="36"/>
      <c r="S43" s="36"/>
      <c r="T43" s="22"/>
      <c r="U43" s="22"/>
      <c r="V43" s="22"/>
      <c r="W43" s="22"/>
      <c r="X43" s="22"/>
      <c r="Y43" s="22"/>
    </row>
    <row r="44" spans="1:25" ht="14.25" customHeight="1" x14ac:dyDescent="0.2">
      <c r="B44" s="302" t="s">
        <v>156</v>
      </c>
      <c r="C44" s="303"/>
      <c r="D44" s="27" t="s">
        <v>144</v>
      </c>
      <c r="E44" s="129"/>
      <c r="F44" s="24">
        <v>0.32900000000000001</v>
      </c>
      <c r="G44" s="19" t="s">
        <v>145</v>
      </c>
      <c r="H44" s="22"/>
      <c r="I44" s="22"/>
      <c r="J44" s="22"/>
      <c r="K44" s="22"/>
      <c r="L44" s="22"/>
      <c r="M44" s="22"/>
      <c r="N44" s="22"/>
      <c r="O44" s="22"/>
      <c r="P44" s="22"/>
      <c r="Q44" s="225"/>
      <c r="R44" s="36"/>
      <c r="S44" s="36"/>
      <c r="T44" s="22"/>
      <c r="U44" s="22"/>
      <c r="V44" s="22"/>
      <c r="W44" s="22"/>
      <c r="X44" s="22"/>
      <c r="Y44" s="22"/>
    </row>
    <row r="45" spans="1:25" ht="14.25" customHeight="1" x14ac:dyDescent="0.2">
      <c r="B45" s="302" t="s">
        <v>157</v>
      </c>
      <c r="C45" s="303"/>
      <c r="D45" s="27" t="s">
        <v>144</v>
      </c>
      <c r="E45" s="129"/>
      <c r="F45" s="24">
        <v>1.1839999999999999</v>
      </c>
      <c r="G45" s="19" t="s">
        <v>145</v>
      </c>
      <c r="H45" s="22"/>
      <c r="I45" s="22"/>
      <c r="J45" s="22"/>
      <c r="K45" s="22"/>
      <c r="L45" s="22"/>
      <c r="M45" s="22"/>
      <c r="N45" s="22"/>
      <c r="O45" s="22"/>
      <c r="P45" s="22"/>
      <c r="Q45" s="225"/>
      <c r="R45" s="36"/>
      <c r="S45" s="36"/>
      <c r="T45" s="22"/>
      <c r="U45" s="22"/>
      <c r="V45" s="22"/>
      <c r="W45" s="22"/>
      <c r="X45" s="22"/>
      <c r="Y45" s="22"/>
    </row>
    <row r="46" spans="1:25" ht="14.25" customHeight="1" x14ac:dyDescent="0.2">
      <c r="A46" s="30"/>
      <c r="B46" s="302" t="s">
        <v>158</v>
      </c>
      <c r="C46" s="303"/>
      <c r="D46" s="27" t="s">
        <v>144</v>
      </c>
      <c r="E46" s="129"/>
      <c r="F46" s="24">
        <v>2.2440000000000002</v>
      </c>
      <c r="G46" s="19" t="s">
        <v>145</v>
      </c>
      <c r="H46" s="20"/>
      <c r="I46" s="20"/>
      <c r="J46" s="20"/>
      <c r="K46" s="20"/>
      <c r="L46" s="20"/>
      <c r="M46" s="20"/>
      <c r="N46" s="22"/>
      <c r="O46" s="22"/>
      <c r="P46" s="22"/>
      <c r="Q46" s="225"/>
      <c r="R46" s="36"/>
      <c r="S46" s="36"/>
      <c r="T46" s="22"/>
      <c r="U46" s="22"/>
      <c r="V46" s="22"/>
      <c r="W46" s="22"/>
      <c r="X46" s="22"/>
      <c r="Y46" s="22"/>
    </row>
    <row r="47" spans="1:25" ht="14.25" customHeight="1" x14ac:dyDescent="0.2">
      <c r="A47" s="30" t="s">
        <v>205</v>
      </c>
      <c r="B47" s="302" t="s">
        <v>160</v>
      </c>
      <c r="C47" s="303"/>
      <c r="D47" s="17" t="s">
        <v>161</v>
      </c>
      <c r="E47" s="128"/>
      <c r="F47" s="23">
        <v>0.06</v>
      </c>
      <c r="G47" s="19" t="s">
        <v>162</v>
      </c>
      <c r="H47" s="22"/>
      <c r="I47" s="22"/>
      <c r="J47" s="22"/>
      <c r="K47" s="22"/>
      <c r="L47" s="22"/>
      <c r="M47" s="22"/>
      <c r="N47" s="22"/>
      <c r="O47" s="22"/>
      <c r="P47" s="22"/>
      <c r="Q47" s="225"/>
      <c r="R47" s="36"/>
      <c r="S47" s="36"/>
      <c r="T47" s="22"/>
      <c r="U47" s="22"/>
      <c r="V47" s="22"/>
      <c r="W47" s="22"/>
      <c r="X47" s="22"/>
      <c r="Y47" s="22"/>
    </row>
    <row r="48" spans="1:25" ht="14.25" customHeight="1" x14ac:dyDescent="0.2">
      <c r="A48" s="30" t="s">
        <v>206</v>
      </c>
      <c r="B48" s="302" t="s">
        <v>163</v>
      </c>
      <c r="C48" s="303"/>
      <c r="D48" s="17" t="s">
        <v>161</v>
      </c>
      <c r="E48" s="128"/>
      <c r="F48" s="18">
        <v>5.7000000000000002E-2</v>
      </c>
      <c r="G48" s="19" t="s">
        <v>162</v>
      </c>
      <c r="H48" s="22"/>
      <c r="I48" s="22"/>
      <c r="J48" s="22"/>
      <c r="K48" s="22"/>
      <c r="L48" s="22"/>
      <c r="M48" s="22"/>
      <c r="N48" s="22"/>
      <c r="O48" s="22"/>
      <c r="P48" s="22"/>
      <c r="Q48" s="225"/>
      <c r="R48" s="36"/>
      <c r="S48" s="36"/>
      <c r="T48" s="22"/>
      <c r="U48" s="22"/>
      <c r="V48" s="22"/>
      <c r="W48" s="22"/>
      <c r="X48" s="22"/>
      <c r="Y48" s="22"/>
    </row>
    <row r="49" spans="1:26" ht="14.25" customHeight="1" x14ac:dyDescent="0.2">
      <c r="A49" s="30" t="s">
        <v>206</v>
      </c>
      <c r="B49" s="302" t="s">
        <v>164</v>
      </c>
      <c r="C49" s="303"/>
      <c r="D49" s="17" t="s">
        <v>161</v>
      </c>
      <c r="E49" s="128"/>
      <c r="F49" s="18">
        <v>5.7000000000000002E-2</v>
      </c>
      <c r="G49" s="19" t="s">
        <v>162</v>
      </c>
      <c r="H49" s="22"/>
      <c r="I49" s="22"/>
      <c r="J49" s="22"/>
      <c r="K49" s="22"/>
      <c r="L49" s="22"/>
      <c r="M49" s="22"/>
      <c r="N49" s="22"/>
      <c r="O49" s="22"/>
      <c r="P49" s="22"/>
      <c r="Q49" s="225"/>
      <c r="R49" s="36"/>
      <c r="S49" s="36"/>
      <c r="T49" s="22"/>
      <c r="U49" s="22"/>
      <c r="V49" s="22"/>
      <c r="W49" s="22"/>
      <c r="X49" s="22"/>
      <c r="Y49" s="22"/>
    </row>
    <row r="50" spans="1:26" ht="14.25" customHeight="1" x14ac:dyDescent="0.2">
      <c r="A50" s="30" t="s">
        <v>206</v>
      </c>
      <c r="B50" s="312" t="s">
        <v>165</v>
      </c>
      <c r="C50" s="313"/>
      <c r="D50" s="17" t="s">
        <v>161</v>
      </c>
      <c r="E50" s="128"/>
      <c r="F50" s="18">
        <v>5.7000000000000002E-2</v>
      </c>
      <c r="G50" s="19" t="s">
        <v>162</v>
      </c>
      <c r="H50" s="22"/>
      <c r="I50" s="22"/>
      <c r="J50" s="22"/>
      <c r="K50" s="22"/>
      <c r="L50" s="22"/>
      <c r="M50" s="22"/>
      <c r="N50" s="22"/>
      <c r="O50" s="22"/>
      <c r="P50" s="22"/>
      <c r="Q50" s="225"/>
      <c r="R50" s="36"/>
      <c r="S50" s="36"/>
      <c r="T50" s="22"/>
      <c r="U50" s="22"/>
      <c r="V50" s="22"/>
      <c r="W50" s="22"/>
      <c r="X50" s="22"/>
      <c r="Y50" s="22"/>
    </row>
    <row r="51" spans="1:26" ht="14.25" customHeight="1" x14ac:dyDescent="0.2">
      <c r="B51" s="302" t="s">
        <v>166</v>
      </c>
      <c r="C51" s="303"/>
      <c r="D51" s="17"/>
      <c r="E51" s="128"/>
      <c r="F51" s="18"/>
      <c r="G51" s="17"/>
      <c r="H51" s="22"/>
      <c r="I51" s="22"/>
      <c r="J51" s="22"/>
      <c r="K51" s="22"/>
      <c r="L51" s="22"/>
      <c r="M51" s="22"/>
      <c r="N51" s="22"/>
      <c r="O51" s="22"/>
      <c r="P51" s="22"/>
      <c r="Q51" s="225"/>
      <c r="R51" s="36"/>
      <c r="S51" s="36"/>
      <c r="T51" s="22"/>
      <c r="U51" s="22"/>
      <c r="V51" s="22"/>
      <c r="W51" s="22"/>
      <c r="X51" s="22"/>
      <c r="Y51" s="22"/>
    </row>
    <row r="52" spans="1:26" ht="14.25" customHeight="1" x14ac:dyDescent="0.2">
      <c r="B52" s="198" t="s">
        <v>167</v>
      </c>
      <c r="C52" s="243"/>
      <c r="D52" s="233" t="s">
        <v>207</v>
      </c>
      <c r="E52" s="234"/>
      <c r="F52" s="238"/>
      <c r="G52" s="233"/>
      <c r="H52" s="225"/>
      <c r="I52" s="225"/>
      <c r="J52" s="225"/>
      <c r="K52" s="225"/>
      <c r="L52" s="225"/>
      <c r="M52" s="225"/>
      <c r="N52" s="225"/>
      <c r="O52" s="225"/>
      <c r="P52" s="225"/>
      <c r="Q52" s="225"/>
      <c r="R52" s="36"/>
      <c r="S52" s="36"/>
      <c r="T52" s="225"/>
      <c r="U52" s="225"/>
      <c r="V52" s="225"/>
      <c r="W52" s="225"/>
      <c r="X52" s="225"/>
      <c r="Y52" s="225"/>
    </row>
    <row r="53" spans="1:26" ht="14.25" customHeight="1" x14ac:dyDescent="0.2">
      <c r="B53" s="302"/>
      <c r="C53" s="303"/>
      <c r="D53" s="17"/>
      <c r="E53" s="128"/>
      <c r="F53" s="18"/>
      <c r="G53" s="19"/>
      <c r="H53" s="20"/>
      <c r="I53" s="20"/>
      <c r="J53" s="20"/>
      <c r="K53" s="20"/>
      <c r="L53" s="20"/>
      <c r="M53" s="20"/>
      <c r="N53" s="22"/>
      <c r="O53" s="22"/>
      <c r="P53" s="22"/>
      <c r="Q53" s="225"/>
      <c r="R53" s="36"/>
      <c r="S53" s="36"/>
      <c r="T53" s="22"/>
      <c r="U53" s="22"/>
      <c r="V53" s="22"/>
      <c r="W53" s="22"/>
      <c r="X53" s="22"/>
      <c r="Y53" s="22"/>
    </row>
    <row r="54" spans="1:26" ht="14.25" customHeight="1" x14ac:dyDescent="0.2">
      <c r="A54" s="30"/>
      <c r="B54" s="308" t="s">
        <v>208</v>
      </c>
      <c r="C54" s="309"/>
      <c r="D54" s="66" t="s">
        <v>168</v>
      </c>
      <c r="E54" s="130"/>
      <c r="F54" s="67" t="s">
        <v>128</v>
      </c>
      <c r="G54" s="66" t="s">
        <v>128</v>
      </c>
      <c r="H54" s="68">
        <f t="shared" ref="H54:N54" si="0">H71*H13+H72*H14+H73*H15+H74*H16+H75*H17+H76*H18+H77*H19+H78*H20+H79*H21+H80*H22+H82*H24+H83*H25+H84*H26+H85*H27+H86*H28+H87*H29+H88*H30+H89*H31+H90*H32+H91*H33+H92*H34+H93*H35+H94*H36+H95*H37+H96*H38+H97*H39+H98*H40+H99*H41+H100*H42+H101*H43+H102*H44+H103*H45+H104*H46+H105*H47+H106*H48+H107*H49+H108*H50+H109*H51+H110*H52</f>
        <v>0</v>
      </c>
      <c r="I54" s="68">
        <f t="shared" si="0"/>
        <v>0</v>
      </c>
      <c r="J54" s="68">
        <f t="shared" si="0"/>
        <v>0</v>
      </c>
      <c r="K54" s="68">
        <f t="shared" si="0"/>
        <v>0</v>
      </c>
      <c r="L54" s="68">
        <f t="shared" si="0"/>
        <v>0</v>
      </c>
      <c r="M54" s="68">
        <f t="shared" si="0"/>
        <v>0</v>
      </c>
      <c r="N54" s="68">
        <f t="shared" si="0"/>
        <v>0</v>
      </c>
      <c r="O54" s="68">
        <f t="shared" ref="O54" si="1">O71*O13+O72*O14+O73*O15+O74*O16+O75*O17+O76*O18+O77*O19+O78*O20+O79*O21+O80*O22+O82*O24+O83*O25+O84*O26+O85*O27+O86*O28+O87*O29+O88*O30+O89*O31+O90*O32+O91*O33+O92*O34+O93*O35+O94*O36+O95*O37+O96*O38+O97*O39+O98*O40+O99*O41+O100*O42+O101*O43+O102*O44+O103*O45+O104*O46+O105*O47+O106*O48+O107*O49+O108*O50+O109*O51+O110*O52</f>
        <v>0</v>
      </c>
      <c r="P54" s="68">
        <f t="shared" ref="P54" si="2">P71*P13+P72*P14+P73*P15+P74*P16+P75*P17+P76*P18+P77*P19+P78*P20+P79*P21+P80*P22+P82*P24+P83*P25+P84*P26+P85*P27+P86*P28+P87*P29+P88*P30+P89*P31+P90*P32+P91*P33+P92*P34+P93*P35+P94*P36+P95*P37+P96*P38+P97*P39+P98*P40+P99*P41+P100*P42+P101*P43+P102*P44+P103*P45+P104*P46+P105*P47+P106*P48+P107*P49+P108*P50+P109*P51+P110*P52</f>
        <v>0</v>
      </c>
      <c r="Q54" s="68">
        <f>Q71*Q13+Q72*Q14+Q73*Q15+Q74*Q16+Q75*Q17+Q76*Q18+Q77*Q19+Q78*Q20+Q79*Q21+Q80*Q22+Q82*Q24+Q83*Q25+Q84*Q26+Q85*Q27+Q86*Q28+Q87*Q29+Q88*Q30+Q89*Q31+Q90*Q32+Q91*Q33+Q92*Q34+Q93*Q35+Q94*Q36+Q95*Q37+Q96*Q38+Q97*Q39+Q98*Q40+Q99*Q41+Q100*Q42+Q101*Q43+Q102*Q44+Q103*Q45+Q104*Q46+Q105*Q47+Q106*Q48+Q107*Q49+Q108*Q50+Q109*Q51+Q110*Q52</f>
        <v>0</v>
      </c>
      <c r="R54" s="68">
        <f>R71*R13+R72*R14+R73*R15+R74*R16+R75*R17+R76*R18+R77*R19+R78*R20+R79*R21+R80*R22+R82*R24+R83*R25+R84*R26+R85*R27+R86*R28+R87*R29+R88*R30+R89*R31+R90*R32+R91*R33+R92*R34+R93*R35+R94*R36+R95*R37+R96*R38+R97*R39+R98*R40+R99*R41+R100*R42+R101*R43+R102*R44+R103*R45+R104*R46+R105*R47+R106*R48+R107*R49+R108*R50+R109*R51+R110*R52</f>
        <v>0</v>
      </c>
      <c r="S54" s="68">
        <f>S71*S13+S72*S14+S73*S15+S74*S16+S75*S17+S76*S18+S77*S19+S78*S20+S79*S21+S80*S22+S82*S24+S83*S25+S84*S26+S85*S27+S86*S28+S87*S29+S88*S30+S89*S31+S90*S32+S91*S33+S92*S34+S93*S35+S94*S36+S95*S37+S96*S38+S97*S39+S98*S40+S99*S41+S100*S42+S101*S43+S102*S44+S103*S45+S104*S46+S105*S47+S106*S48+S107*S49+S108*S50+S109*S51+S110*S52</f>
        <v>0</v>
      </c>
      <c r="T54" s="68">
        <f>T71*T13+T72*T14+T73*T15+T74*T16+T75*T17+T76*T18+T77*T19+T78*T20+T79*T21+T80*T22+T82*T24+T83*T25+T84*T26+T85*T27+T86*T28+T87*T29+T88*T30+T89*T31+T90*T32+T91*T33+T92*T34+T93*T35+T94*T36+T95*T37+T96*T38+T97*T39+T98*T40+T99*T41+T100*T42+T101*T43+T102*T44+T103*T45+T104*T46+T105*T47+T106*T48+T107*T49+T108*T50+T109*T51+T110*T52</f>
        <v>0</v>
      </c>
      <c r="U54" s="68">
        <f t="shared" ref="U54:X54" si="3">U71*U13+U72*U14+U73*U15+U74*U16+U75*U17+U76*U18+U77*U19+U78*U20+U79*U21+U80*U22+U82*U24+U83*U25+U84*U26+U85*U27+U86*U28+U87*U29+U88*U30+U89*U31+U90*U32+U91*U33+U92*U34+U93*U35+U94*U36+U95*U37+U96*U38+U97*U39+U98*U40+U99*U41+U100*U42+U101*U43+U102*U44+U103*U45+U104*U46+U105*U47+U106*U48+U107*U49+U108*U50+U109*U51+U110*U52</f>
        <v>0</v>
      </c>
      <c r="V54" s="68">
        <f t="shared" si="3"/>
        <v>0</v>
      </c>
      <c r="W54" s="68">
        <f t="shared" si="3"/>
        <v>0</v>
      </c>
      <c r="X54" s="68">
        <f t="shared" si="3"/>
        <v>0</v>
      </c>
      <c r="Y54" s="68">
        <f>Y71*Y13+Y72*Y14+Y73*Y15+Y74*Y16+Y75*Y17+Y76*Y18+Y77*Y19+Y78*Y20+Y79*Y21+Y80*Y22+Y82*Y24+Y83*Y25+Y84*Y26+Y85*Y27+Y86*Y28+Y87*Y29+Y88*Y30+Y89*Y31+Y90*Y32+Y91*Y33+Y92*Y34+Y93*Y35+Y94*Y36+Y95*Y37+Y96*Y38+Y97*Y39+Y98*Y40+Y99*Y41+Y100*Y42+Y101*Y43+Y102*Y44+Y103*Y45+Y104*Y46+Y105*Y47+Y106*Y48+Y107*Y49+Y108*Y50+Y109*Y51+Y110*Y52</f>
        <v>0</v>
      </c>
      <c r="Z54" s="31"/>
    </row>
    <row r="55" spans="1:26" ht="14.25" customHeight="1" x14ac:dyDescent="0.2">
      <c r="B55" s="347" t="s">
        <v>209</v>
      </c>
      <c r="C55" s="348"/>
      <c r="D55" s="17" t="s">
        <v>210</v>
      </c>
      <c r="E55" s="128"/>
      <c r="F55" s="18" t="s">
        <v>128</v>
      </c>
      <c r="G55" s="17" t="s">
        <v>128</v>
      </c>
      <c r="H55" s="20"/>
      <c r="I55" s="20"/>
      <c r="J55" s="20"/>
      <c r="K55" s="20"/>
      <c r="L55" s="20"/>
      <c r="M55" s="20"/>
      <c r="N55" s="20"/>
      <c r="O55" s="20"/>
      <c r="P55" s="20"/>
      <c r="Q55" s="20"/>
      <c r="R55" s="20"/>
      <c r="S55" s="20"/>
      <c r="T55" s="20"/>
      <c r="U55" s="20"/>
      <c r="V55" s="20"/>
      <c r="W55" s="20"/>
      <c r="X55" s="20"/>
      <c r="Y55" s="20"/>
    </row>
    <row r="56" spans="1:26" ht="14.25" customHeight="1" x14ac:dyDescent="0.2">
      <c r="B56" s="342" t="s">
        <v>211</v>
      </c>
      <c r="C56" s="342"/>
      <c r="D56" s="79" t="s">
        <v>212</v>
      </c>
      <c r="E56" s="134"/>
      <c r="F56" s="67" t="s">
        <v>128</v>
      </c>
      <c r="G56" s="66" t="s">
        <v>128</v>
      </c>
      <c r="H56" s="80" t="str">
        <f>IF(H55="","",H54/H55)</f>
        <v/>
      </c>
      <c r="I56" s="80" t="str">
        <f t="shared" ref="I56:Y56" si="4">IF(I55="","",I54/I55)</f>
        <v/>
      </c>
      <c r="J56" s="80" t="str">
        <f t="shared" si="4"/>
        <v/>
      </c>
      <c r="K56" s="80" t="str">
        <f t="shared" si="4"/>
        <v/>
      </c>
      <c r="L56" s="80" t="str">
        <f t="shared" si="4"/>
        <v/>
      </c>
      <c r="M56" s="80" t="str">
        <f t="shared" si="4"/>
        <v/>
      </c>
      <c r="N56" s="80" t="str">
        <f t="shared" si="4"/>
        <v/>
      </c>
      <c r="O56" s="80" t="str">
        <f t="shared" ref="O56" si="5">IF(O55="","",O54/O55)</f>
        <v/>
      </c>
      <c r="P56" s="80" t="str">
        <f t="shared" ref="P56" si="6">IF(P55="","",P54/P55)</f>
        <v/>
      </c>
      <c r="Q56" s="80" t="str">
        <f t="shared" si="4"/>
        <v/>
      </c>
      <c r="R56" s="80" t="str">
        <f t="shared" ref="R56" si="7">IF(R55="","",R54/R55)</f>
        <v/>
      </c>
      <c r="S56" s="80" t="str">
        <f t="shared" si="4"/>
        <v/>
      </c>
      <c r="T56" s="80" t="str">
        <f t="shared" si="4"/>
        <v/>
      </c>
      <c r="U56" s="80" t="str">
        <f t="shared" si="4"/>
        <v/>
      </c>
      <c r="V56" s="80" t="str">
        <f t="shared" si="4"/>
        <v/>
      </c>
      <c r="W56" s="80" t="str">
        <f t="shared" ref="W56:X56" si="8">IF(W55="","",W54/W55)</f>
        <v/>
      </c>
      <c r="X56" s="80" t="str">
        <f t="shared" si="8"/>
        <v/>
      </c>
      <c r="Y56" s="80" t="str">
        <f t="shared" si="4"/>
        <v/>
      </c>
    </row>
    <row r="57" spans="1:26" ht="10.5" customHeight="1" x14ac:dyDescent="0.2">
      <c r="B57" s="32" t="s">
        <v>178</v>
      </c>
    </row>
    <row r="58" spans="1:26" ht="10.5" customHeight="1" x14ac:dyDescent="0.2">
      <c r="B58" s="32"/>
    </row>
    <row r="65" spans="1:25" s="1" customFormat="1" x14ac:dyDescent="0.2">
      <c r="D65" s="104"/>
      <c r="E65" s="104"/>
    </row>
    <row r="66" spans="1:25" s="1" customFormat="1" x14ac:dyDescent="0.2">
      <c r="D66" s="104"/>
      <c r="E66" s="104"/>
    </row>
    <row r="67" spans="1:25" s="1" customFormat="1" x14ac:dyDescent="0.2">
      <c r="D67" s="104"/>
      <c r="E67" s="104"/>
    </row>
    <row r="68" spans="1:25" s="1" customFormat="1" x14ac:dyDescent="0.2">
      <c r="A68" s="1" t="s">
        <v>179</v>
      </c>
      <c r="D68" s="104"/>
      <c r="E68" s="104"/>
      <c r="M68" s="161"/>
    </row>
    <row r="69" spans="1:25" s="1" customFormat="1" ht="6" customHeight="1" x14ac:dyDescent="0.2">
      <c r="D69" s="104"/>
      <c r="E69" s="104"/>
    </row>
    <row r="70" spans="1:25" s="1" customFormat="1" ht="15" customHeight="1" x14ac:dyDescent="0.2">
      <c r="B70" s="340" t="s">
        <v>90</v>
      </c>
      <c r="C70" s="340"/>
      <c r="D70" s="149"/>
      <c r="E70" s="149"/>
      <c r="F70" s="150"/>
      <c r="G70" s="151" t="s">
        <v>91</v>
      </c>
      <c r="H70" s="149" t="str">
        <f>H12</f>
        <v>2013年度</v>
      </c>
      <c r="I70" s="149" t="str">
        <f t="shared" ref="I70:Y70" si="9">I12</f>
        <v>2014年度</v>
      </c>
      <c r="J70" s="149" t="str">
        <f t="shared" si="9"/>
        <v>2015年度</v>
      </c>
      <c r="K70" s="149" t="str">
        <f t="shared" si="9"/>
        <v>2016年度</v>
      </c>
      <c r="L70" s="149" t="str">
        <f t="shared" si="9"/>
        <v>2017年度</v>
      </c>
      <c r="M70" s="149" t="str">
        <f t="shared" si="9"/>
        <v>2018年度</v>
      </c>
      <c r="N70" s="149" t="str">
        <f t="shared" si="9"/>
        <v>2019年度</v>
      </c>
      <c r="O70" s="149" t="str">
        <f t="shared" si="9"/>
        <v>2020年度</v>
      </c>
      <c r="P70" s="149" t="str">
        <f t="shared" si="9"/>
        <v>2021年度</v>
      </c>
      <c r="Q70" s="149" t="str">
        <f t="shared" si="9"/>
        <v>2022年度</v>
      </c>
      <c r="R70" s="149" t="str">
        <f t="shared" si="9"/>
        <v>2023年度</v>
      </c>
      <c r="S70" s="149" t="str">
        <f t="shared" si="9"/>
        <v>2024年度</v>
      </c>
      <c r="T70" s="149" t="str">
        <f t="shared" si="9"/>
        <v>2025年度</v>
      </c>
      <c r="U70" s="149" t="str">
        <f t="shared" si="9"/>
        <v>2026年度</v>
      </c>
      <c r="V70" s="149" t="str">
        <f t="shared" si="9"/>
        <v>2027年度</v>
      </c>
      <c r="W70" s="149" t="str">
        <f t="shared" si="9"/>
        <v>2028年度</v>
      </c>
      <c r="X70" s="149" t="str">
        <f t="shared" si="9"/>
        <v>2029年度</v>
      </c>
      <c r="Y70" s="149" t="str">
        <f t="shared" si="9"/>
        <v>2030年度</v>
      </c>
    </row>
    <row r="71" spans="1:25" s="1" customFormat="1" ht="13.5" customHeight="1" x14ac:dyDescent="0.2">
      <c r="B71" s="155" t="str">
        <f>B13</f>
        <v>購入電気量1</v>
      </c>
      <c r="C71" s="155"/>
      <c r="D71" s="149"/>
      <c r="E71" s="149"/>
      <c r="F71" s="149"/>
      <c r="G71" s="151" t="s">
        <v>115</v>
      </c>
      <c r="H71" s="163">
        <f>'1.1 エネルギー使用実績'!I104</f>
        <v>0</v>
      </c>
      <c r="I71" s="163">
        <f>'1.1 エネルギー使用実績'!J104</f>
        <v>0</v>
      </c>
      <c r="J71" s="163">
        <f>'1.1 エネルギー使用実績'!K104</f>
        <v>0</v>
      </c>
      <c r="K71" s="163">
        <f>'1.1 エネルギー使用実績'!L104</f>
        <v>0</v>
      </c>
      <c r="L71" s="163">
        <f>'1.1 エネルギー使用実績'!M104</f>
        <v>0</v>
      </c>
      <c r="M71" s="163">
        <f>'1.1 エネルギー使用実績'!N104</f>
        <v>0</v>
      </c>
      <c r="N71" s="163">
        <f>'1.1 エネルギー使用実績'!O104</f>
        <v>0</v>
      </c>
      <c r="O71" s="163">
        <f>'1.1 エネルギー使用実績'!P104</f>
        <v>0</v>
      </c>
      <c r="P71" s="163">
        <f>'1.1 エネルギー使用実績'!Q104</f>
        <v>0</v>
      </c>
      <c r="Q71" s="228">
        <f>'1.1 エネルギー使用実績'!R104</f>
        <v>0</v>
      </c>
      <c r="R71" s="200">
        <f>'1.1 エネルギー使用実績'!S104</f>
        <v>0</v>
      </c>
      <c r="S71" s="200">
        <f>'1.1 エネルギー使用実績'!T104</f>
        <v>0</v>
      </c>
      <c r="T71" s="163">
        <f>'1.1 エネルギー使用実績'!U104</f>
        <v>0</v>
      </c>
      <c r="U71" s="163">
        <f>'1.1 エネルギー使用実績'!V104</f>
        <v>0</v>
      </c>
      <c r="V71" s="163">
        <f>'1.1 エネルギー使用実績'!W104</f>
        <v>0</v>
      </c>
      <c r="W71" s="163">
        <f>'1.1 エネルギー使用実績'!X104</f>
        <v>0</v>
      </c>
      <c r="X71" s="163">
        <f>'1.1 エネルギー使用実績'!Y104</f>
        <v>0</v>
      </c>
      <c r="Y71" s="163">
        <f>'1.1 エネルギー使用実績'!Z104</f>
        <v>0</v>
      </c>
    </row>
    <row r="72" spans="1:25" s="1" customFormat="1" ht="13.5" customHeight="1" x14ac:dyDescent="0.2">
      <c r="B72" s="155" t="str">
        <f t="shared" ref="B72:B79" si="10">B14</f>
        <v>購入電気量2</v>
      </c>
      <c r="C72" s="155"/>
      <c r="D72" s="149"/>
      <c r="E72" s="149"/>
      <c r="F72" s="149"/>
      <c r="G72" s="151" t="s">
        <v>115</v>
      </c>
      <c r="H72" s="163">
        <f>'1.1 エネルギー使用実績'!I105</f>
        <v>0</v>
      </c>
      <c r="I72" s="163">
        <f>'1.1 エネルギー使用実績'!J105</f>
        <v>0</v>
      </c>
      <c r="J72" s="163">
        <f>'1.1 エネルギー使用実績'!K105</f>
        <v>0</v>
      </c>
      <c r="K72" s="163">
        <f>'1.1 エネルギー使用実績'!L105</f>
        <v>0</v>
      </c>
      <c r="L72" s="163">
        <f>'1.1 エネルギー使用実績'!M105</f>
        <v>0</v>
      </c>
      <c r="M72" s="163">
        <f>'1.1 エネルギー使用実績'!N105</f>
        <v>0</v>
      </c>
      <c r="N72" s="163">
        <f>'1.1 エネルギー使用実績'!O105</f>
        <v>0</v>
      </c>
      <c r="O72" s="163">
        <f>'1.1 エネルギー使用実績'!P105</f>
        <v>0</v>
      </c>
      <c r="P72" s="163">
        <f>'1.1 エネルギー使用実績'!Q105</f>
        <v>0</v>
      </c>
      <c r="Q72" s="228">
        <f>'1.1 エネルギー使用実績'!R105</f>
        <v>0</v>
      </c>
      <c r="R72" s="200">
        <f>'1.1 エネルギー使用実績'!S105</f>
        <v>0</v>
      </c>
      <c r="S72" s="200">
        <f>'1.1 エネルギー使用実績'!T105</f>
        <v>0</v>
      </c>
      <c r="T72" s="163">
        <f>'1.1 エネルギー使用実績'!U105</f>
        <v>0</v>
      </c>
      <c r="U72" s="163">
        <f>'1.1 エネルギー使用実績'!V105</f>
        <v>0</v>
      </c>
      <c r="V72" s="163">
        <f>'1.1 エネルギー使用実績'!W105</f>
        <v>0</v>
      </c>
      <c r="W72" s="163">
        <f>'1.1 エネルギー使用実績'!X105</f>
        <v>0</v>
      </c>
      <c r="X72" s="163">
        <f>'1.1 エネルギー使用実績'!Y105</f>
        <v>0</v>
      </c>
      <c r="Y72" s="163">
        <f>'1.1 エネルギー使用実績'!Z105</f>
        <v>0</v>
      </c>
    </row>
    <row r="73" spans="1:25" s="1" customFormat="1" ht="13.5" customHeight="1" x14ac:dyDescent="0.2">
      <c r="B73" s="155" t="str">
        <f t="shared" si="10"/>
        <v>購入電気量3</v>
      </c>
      <c r="C73" s="155"/>
      <c r="D73" s="149"/>
      <c r="E73" s="149"/>
      <c r="F73" s="149"/>
      <c r="G73" s="151" t="s">
        <v>115</v>
      </c>
      <c r="H73" s="163">
        <f>'1.1 エネルギー使用実績'!I106</f>
        <v>0</v>
      </c>
      <c r="I73" s="163">
        <f>'1.1 エネルギー使用実績'!J106</f>
        <v>0</v>
      </c>
      <c r="J73" s="163">
        <f>'1.1 エネルギー使用実績'!K106</f>
        <v>0</v>
      </c>
      <c r="K73" s="163">
        <f>'1.1 エネルギー使用実績'!L106</f>
        <v>0</v>
      </c>
      <c r="L73" s="163">
        <f>'1.1 エネルギー使用実績'!M106</f>
        <v>0</v>
      </c>
      <c r="M73" s="163">
        <f>'1.1 エネルギー使用実績'!N106</f>
        <v>0</v>
      </c>
      <c r="N73" s="163">
        <f>'1.1 エネルギー使用実績'!O106</f>
        <v>0</v>
      </c>
      <c r="O73" s="163">
        <f>'1.1 エネルギー使用実績'!P106</f>
        <v>0</v>
      </c>
      <c r="P73" s="163">
        <f>'1.1 エネルギー使用実績'!Q106</f>
        <v>0</v>
      </c>
      <c r="Q73" s="228">
        <f>'1.1 エネルギー使用実績'!R106</f>
        <v>0</v>
      </c>
      <c r="R73" s="200">
        <f>'1.1 エネルギー使用実績'!S106</f>
        <v>0</v>
      </c>
      <c r="S73" s="200">
        <f>'1.1 エネルギー使用実績'!T106</f>
        <v>0</v>
      </c>
      <c r="T73" s="163">
        <f>'1.1 エネルギー使用実績'!U106</f>
        <v>0</v>
      </c>
      <c r="U73" s="163">
        <f>'1.1 エネルギー使用実績'!V106</f>
        <v>0</v>
      </c>
      <c r="V73" s="163">
        <f>'1.1 エネルギー使用実績'!W106</f>
        <v>0</v>
      </c>
      <c r="W73" s="163">
        <f>'1.1 エネルギー使用実績'!X106</f>
        <v>0</v>
      </c>
      <c r="X73" s="163">
        <f>'1.1 エネルギー使用実績'!Y106</f>
        <v>0</v>
      </c>
      <c r="Y73" s="163">
        <f>'1.1 エネルギー使用実績'!Z106</f>
        <v>0</v>
      </c>
    </row>
    <row r="74" spans="1:25" s="1" customFormat="1" ht="13.5" customHeight="1" x14ac:dyDescent="0.2">
      <c r="B74" s="155" t="str">
        <f t="shared" si="10"/>
        <v>購入電気量4</v>
      </c>
      <c r="C74" s="155"/>
      <c r="D74" s="149"/>
      <c r="E74" s="149"/>
      <c r="F74" s="149"/>
      <c r="G74" s="151" t="s">
        <v>115</v>
      </c>
      <c r="H74" s="163">
        <f>'1.1 エネルギー使用実績'!I107</f>
        <v>0</v>
      </c>
      <c r="I74" s="163">
        <f>'1.1 エネルギー使用実績'!J107</f>
        <v>0</v>
      </c>
      <c r="J74" s="163">
        <f>'1.1 エネルギー使用実績'!K107</f>
        <v>0</v>
      </c>
      <c r="K74" s="163">
        <f>'1.1 エネルギー使用実績'!L107</f>
        <v>0</v>
      </c>
      <c r="L74" s="163">
        <f>'1.1 エネルギー使用実績'!M107</f>
        <v>0</v>
      </c>
      <c r="M74" s="163">
        <f>'1.1 エネルギー使用実績'!N107</f>
        <v>0</v>
      </c>
      <c r="N74" s="163">
        <f>'1.1 エネルギー使用実績'!O107</f>
        <v>0</v>
      </c>
      <c r="O74" s="163">
        <f>'1.1 エネルギー使用実績'!P107</f>
        <v>0</v>
      </c>
      <c r="P74" s="163">
        <f>'1.1 エネルギー使用実績'!Q107</f>
        <v>0</v>
      </c>
      <c r="Q74" s="228">
        <f>'1.1 エネルギー使用実績'!R107</f>
        <v>0</v>
      </c>
      <c r="R74" s="200">
        <f>'1.1 エネルギー使用実績'!S107</f>
        <v>0</v>
      </c>
      <c r="S74" s="200">
        <f>'1.1 エネルギー使用実績'!T107</f>
        <v>0</v>
      </c>
      <c r="T74" s="163">
        <f>'1.1 エネルギー使用実績'!U107</f>
        <v>0</v>
      </c>
      <c r="U74" s="163">
        <f>'1.1 エネルギー使用実績'!V107</f>
        <v>0</v>
      </c>
      <c r="V74" s="163">
        <f>'1.1 エネルギー使用実績'!W107</f>
        <v>0</v>
      </c>
      <c r="W74" s="163">
        <f>'1.1 エネルギー使用実績'!X107</f>
        <v>0</v>
      </c>
      <c r="X74" s="163">
        <f>'1.1 エネルギー使用実績'!Y107</f>
        <v>0</v>
      </c>
      <c r="Y74" s="163">
        <f>'1.1 エネルギー使用実績'!Z107</f>
        <v>0</v>
      </c>
    </row>
    <row r="75" spans="1:25" s="1" customFormat="1" ht="13.5" customHeight="1" x14ac:dyDescent="0.2">
      <c r="B75" s="155" t="str">
        <f t="shared" si="10"/>
        <v>購入電気量5</v>
      </c>
      <c r="C75" s="155"/>
      <c r="D75" s="149"/>
      <c r="E75" s="149"/>
      <c r="F75" s="149"/>
      <c r="G75" s="151" t="s">
        <v>115</v>
      </c>
      <c r="H75" s="163">
        <f>'1.1 エネルギー使用実績'!I108</f>
        <v>0</v>
      </c>
      <c r="I75" s="163">
        <f>'1.1 エネルギー使用実績'!J108</f>
        <v>0</v>
      </c>
      <c r="J75" s="163">
        <f>'1.1 エネルギー使用実績'!K108</f>
        <v>0</v>
      </c>
      <c r="K75" s="163">
        <f>'1.1 エネルギー使用実績'!L108</f>
        <v>0</v>
      </c>
      <c r="L75" s="163">
        <f>'1.1 エネルギー使用実績'!M108</f>
        <v>0</v>
      </c>
      <c r="M75" s="163">
        <f>'1.1 エネルギー使用実績'!N108</f>
        <v>0</v>
      </c>
      <c r="N75" s="163">
        <f>'1.1 エネルギー使用実績'!O108</f>
        <v>0</v>
      </c>
      <c r="O75" s="163">
        <f>'1.1 エネルギー使用実績'!P108</f>
        <v>0</v>
      </c>
      <c r="P75" s="163">
        <f>'1.1 エネルギー使用実績'!Q108</f>
        <v>0</v>
      </c>
      <c r="Q75" s="228">
        <f>'1.1 エネルギー使用実績'!R108</f>
        <v>0</v>
      </c>
      <c r="R75" s="200">
        <f>'1.1 エネルギー使用実績'!S108</f>
        <v>0</v>
      </c>
      <c r="S75" s="200">
        <f>'1.1 エネルギー使用実績'!T108</f>
        <v>0</v>
      </c>
      <c r="T75" s="163">
        <f>'1.1 エネルギー使用実績'!U108</f>
        <v>0</v>
      </c>
      <c r="U75" s="163">
        <f>'1.1 エネルギー使用実績'!V108</f>
        <v>0</v>
      </c>
      <c r="V75" s="163">
        <f>'1.1 エネルギー使用実績'!W108</f>
        <v>0</v>
      </c>
      <c r="W75" s="163">
        <f>'1.1 エネルギー使用実績'!X108</f>
        <v>0</v>
      </c>
      <c r="X75" s="163">
        <f>'1.1 エネルギー使用実績'!Y108</f>
        <v>0</v>
      </c>
      <c r="Y75" s="163">
        <f>'1.1 エネルギー使用実績'!Z108</f>
        <v>0</v>
      </c>
    </row>
    <row r="76" spans="1:25" s="1" customFormat="1" ht="13.5" customHeight="1" x14ac:dyDescent="0.2">
      <c r="B76" s="155" t="str">
        <f t="shared" si="10"/>
        <v>購入電気量6</v>
      </c>
      <c r="C76" s="155"/>
      <c r="D76" s="149"/>
      <c r="E76" s="149"/>
      <c r="F76" s="149"/>
      <c r="G76" s="151" t="s">
        <v>115</v>
      </c>
      <c r="H76" s="163">
        <f>'1.1 エネルギー使用実績'!I109</f>
        <v>0</v>
      </c>
      <c r="I76" s="163">
        <f>'1.1 エネルギー使用実績'!J109</f>
        <v>0</v>
      </c>
      <c r="J76" s="163">
        <f>'1.1 エネルギー使用実績'!K109</f>
        <v>0</v>
      </c>
      <c r="K76" s="163">
        <f>'1.1 エネルギー使用実績'!L109</f>
        <v>0</v>
      </c>
      <c r="L76" s="163">
        <f>'1.1 エネルギー使用実績'!M109</f>
        <v>0</v>
      </c>
      <c r="M76" s="163">
        <f>'1.1 エネルギー使用実績'!N109</f>
        <v>0</v>
      </c>
      <c r="N76" s="163">
        <f>'1.1 エネルギー使用実績'!O109</f>
        <v>0</v>
      </c>
      <c r="O76" s="163">
        <f>'1.1 エネルギー使用実績'!P109</f>
        <v>0</v>
      </c>
      <c r="P76" s="163">
        <f>'1.1 エネルギー使用実績'!Q109</f>
        <v>0</v>
      </c>
      <c r="Q76" s="228">
        <f>'1.1 エネルギー使用実績'!R109</f>
        <v>0</v>
      </c>
      <c r="R76" s="200">
        <f>'1.1 エネルギー使用実績'!S109</f>
        <v>0</v>
      </c>
      <c r="S76" s="200">
        <f>'1.1 エネルギー使用実績'!T109</f>
        <v>0</v>
      </c>
      <c r="T76" s="163">
        <f>'1.1 エネルギー使用実績'!U109</f>
        <v>0</v>
      </c>
      <c r="U76" s="163">
        <f>'1.1 エネルギー使用実績'!V109</f>
        <v>0</v>
      </c>
      <c r="V76" s="163">
        <f>'1.1 エネルギー使用実績'!W109</f>
        <v>0</v>
      </c>
      <c r="W76" s="163">
        <f>'1.1 エネルギー使用実績'!X109</f>
        <v>0</v>
      </c>
      <c r="X76" s="163">
        <f>'1.1 エネルギー使用実績'!Y109</f>
        <v>0</v>
      </c>
      <c r="Y76" s="163">
        <f>'1.1 エネルギー使用実績'!Z109</f>
        <v>0</v>
      </c>
    </row>
    <row r="77" spans="1:25" s="1" customFormat="1" ht="13.5" customHeight="1" x14ac:dyDescent="0.2">
      <c r="B77" s="155" t="str">
        <f t="shared" si="10"/>
        <v>購入電気量7</v>
      </c>
      <c r="C77" s="155"/>
      <c r="D77" s="149"/>
      <c r="E77" s="149"/>
      <c r="F77" s="149"/>
      <c r="G77" s="151" t="s">
        <v>115</v>
      </c>
      <c r="H77" s="163">
        <f>'1.1 エネルギー使用実績'!I110</f>
        <v>0</v>
      </c>
      <c r="I77" s="163">
        <f>'1.1 エネルギー使用実績'!J110</f>
        <v>0</v>
      </c>
      <c r="J77" s="163">
        <f>'1.1 エネルギー使用実績'!K110</f>
        <v>0</v>
      </c>
      <c r="K77" s="163">
        <f>'1.1 エネルギー使用実績'!L110</f>
        <v>0</v>
      </c>
      <c r="L77" s="163">
        <f>'1.1 エネルギー使用実績'!M110</f>
        <v>0</v>
      </c>
      <c r="M77" s="163">
        <f>'1.1 エネルギー使用実績'!N110</f>
        <v>0</v>
      </c>
      <c r="N77" s="163">
        <f>'1.1 エネルギー使用実績'!O110</f>
        <v>0</v>
      </c>
      <c r="O77" s="163">
        <f>'1.1 エネルギー使用実績'!P110</f>
        <v>0</v>
      </c>
      <c r="P77" s="163">
        <f>'1.1 エネルギー使用実績'!Q110</f>
        <v>0</v>
      </c>
      <c r="Q77" s="228">
        <f>'1.1 エネルギー使用実績'!R110</f>
        <v>0</v>
      </c>
      <c r="R77" s="200">
        <f>'1.1 エネルギー使用実績'!S110</f>
        <v>0</v>
      </c>
      <c r="S77" s="200">
        <f>'1.1 エネルギー使用実績'!T110</f>
        <v>0</v>
      </c>
      <c r="T77" s="163">
        <f>'1.1 エネルギー使用実績'!U110</f>
        <v>0</v>
      </c>
      <c r="U77" s="163">
        <f>'1.1 エネルギー使用実績'!V110</f>
        <v>0</v>
      </c>
      <c r="V77" s="163">
        <f>'1.1 エネルギー使用実績'!W110</f>
        <v>0</v>
      </c>
      <c r="W77" s="163">
        <f>'1.1 エネルギー使用実績'!X110</f>
        <v>0</v>
      </c>
      <c r="X77" s="163">
        <f>'1.1 エネルギー使用実績'!Y110</f>
        <v>0</v>
      </c>
      <c r="Y77" s="163">
        <f>'1.1 エネルギー使用実績'!Z110</f>
        <v>0</v>
      </c>
    </row>
    <row r="78" spans="1:25" s="1" customFormat="1" ht="13.5" customHeight="1" x14ac:dyDescent="0.2">
      <c r="B78" s="155" t="str">
        <f t="shared" si="10"/>
        <v>購入電気量8</v>
      </c>
      <c r="C78" s="155"/>
      <c r="D78" s="149"/>
      <c r="E78" s="149"/>
      <c r="F78" s="149"/>
      <c r="G78" s="151" t="s">
        <v>115</v>
      </c>
      <c r="H78" s="163">
        <f>'1.1 エネルギー使用実績'!I111</f>
        <v>0</v>
      </c>
      <c r="I78" s="163">
        <f>'1.1 エネルギー使用実績'!J111</f>
        <v>0</v>
      </c>
      <c r="J78" s="163">
        <f>'1.1 エネルギー使用実績'!K111</f>
        <v>0</v>
      </c>
      <c r="K78" s="163">
        <f>'1.1 エネルギー使用実績'!L111</f>
        <v>0</v>
      </c>
      <c r="L78" s="163">
        <f>'1.1 エネルギー使用実績'!M111</f>
        <v>0</v>
      </c>
      <c r="M78" s="163">
        <f>'1.1 エネルギー使用実績'!N111</f>
        <v>0</v>
      </c>
      <c r="N78" s="163">
        <f>'1.1 エネルギー使用実績'!O111</f>
        <v>0</v>
      </c>
      <c r="O78" s="163">
        <f>'1.1 エネルギー使用実績'!P111</f>
        <v>0</v>
      </c>
      <c r="P78" s="163">
        <f>'1.1 エネルギー使用実績'!Q111</f>
        <v>0</v>
      </c>
      <c r="Q78" s="228">
        <f>'1.1 エネルギー使用実績'!R111</f>
        <v>0</v>
      </c>
      <c r="R78" s="200">
        <f>'1.1 エネルギー使用実績'!S111</f>
        <v>0</v>
      </c>
      <c r="S78" s="200">
        <f>'1.1 エネルギー使用実績'!T111</f>
        <v>0</v>
      </c>
      <c r="T78" s="163">
        <f>'1.1 エネルギー使用実績'!U111</f>
        <v>0</v>
      </c>
      <c r="U78" s="163">
        <f>'1.1 エネルギー使用実績'!V111</f>
        <v>0</v>
      </c>
      <c r="V78" s="163">
        <f>'1.1 エネルギー使用実績'!W111</f>
        <v>0</v>
      </c>
      <c r="W78" s="163">
        <f>'1.1 エネルギー使用実績'!X111</f>
        <v>0</v>
      </c>
      <c r="X78" s="163">
        <f>'1.1 エネルギー使用実績'!Y111</f>
        <v>0</v>
      </c>
      <c r="Y78" s="163">
        <f>'1.1 エネルギー使用実績'!Z111</f>
        <v>0</v>
      </c>
    </row>
    <row r="79" spans="1:25" s="1" customFormat="1" ht="13.5" customHeight="1" x14ac:dyDescent="0.2">
      <c r="B79" s="155" t="str">
        <f t="shared" si="10"/>
        <v>購入電気量(CO2ゼロの場合)</v>
      </c>
      <c r="C79" s="155"/>
      <c r="D79" s="149"/>
      <c r="E79" s="149"/>
      <c r="F79" s="149"/>
      <c r="G79" s="151" t="s">
        <v>115</v>
      </c>
      <c r="H79" s="163">
        <f>'1.1 エネルギー使用実績'!I112</f>
        <v>0</v>
      </c>
      <c r="I79" s="163">
        <f>'1.1 エネルギー使用実績'!J112</f>
        <v>0</v>
      </c>
      <c r="J79" s="163">
        <f>'1.1 エネルギー使用実績'!K112</f>
        <v>0</v>
      </c>
      <c r="K79" s="163">
        <f>'1.1 エネルギー使用実績'!L112</f>
        <v>0</v>
      </c>
      <c r="L79" s="163">
        <f>'1.1 エネルギー使用実績'!M112</f>
        <v>0</v>
      </c>
      <c r="M79" s="163">
        <f>'1.1 エネルギー使用実績'!N112</f>
        <v>0</v>
      </c>
      <c r="N79" s="163">
        <f>'1.1 エネルギー使用実績'!O112</f>
        <v>0</v>
      </c>
      <c r="O79" s="163">
        <f>'1.1 エネルギー使用実績'!P112</f>
        <v>0</v>
      </c>
      <c r="P79" s="163">
        <f>'1.1 エネルギー使用実績'!Q112</f>
        <v>0</v>
      </c>
      <c r="Q79" s="228">
        <f>'1.1 エネルギー使用実績'!R112</f>
        <v>0</v>
      </c>
      <c r="R79" s="200">
        <f>'1.1 エネルギー使用実績'!S112</f>
        <v>0</v>
      </c>
      <c r="S79" s="200">
        <f>'1.1 エネルギー使用実績'!T112</f>
        <v>0</v>
      </c>
      <c r="T79" s="163">
        <f>'1.1 エネルギー使用実績'!U112</f>
        <v>0</v>
      </c>
      <c r="U79" s="163">
        <f>'1.1 エネルギー使用実績'!V112</f>
        <v>0</v>
      </c>
      <c r="V79" s="163">
        <f>'1.1 エネルギー使用実績'!W112</f>
        <v>0</v>
      </c>
      <c r="W79" s="163">
        <f>'1.1 エネルギー使用実績'!X112</f>
        <v>0</v>
      </c>
      <c r="X79" s="163">
        <f>'1.1 エネルギー使用実績'!Y112</f>
        <v>0</v>
      </c>
      <c r="Y79" s="163">
        <f>'1.1 エネルギー使用実績'!Z112</f>
        <v>0</v>
      </c>
    </row>
    <row r="80" spans="1:25" s="1" customFormat="1" ht="13.5" customHeight="1" x14ac:dyDescent="0.2">
      <c r="B80" s="155" t="str">
        <f t="shared" ref="B80" si="11">B22</f>
        <v>購入電気量(非化石証書調達分)</v>
      </c>
      <c r="C80" s="155"/>
      <c r="D80" s="149"/>
      <c r="E80" s="149"/>
      <c r="F80" s="149"/>
      <c r="G80" s="151" t="s">
        <v>115</v>
      </c>
      <c r="H80" s="163">
        <f>'1.1 エネルギー使用実績'!I113</f>
        <v>0</v>
      </c>
      <c r="I80" s="163">
        <f>'1.1 エネルギー使用実績'!J113</f>
        <v>0</v>
      </c>
      <c r="J80" s="163">
        <f>'1.1 エネルギー使用実績'!K113</f>
        <v>0</v>
      </c>
      <c r="K80" s="163">
        <f>'1.1 エネルギー使用実績'!L113</f>
        <v>0</v>
      </c>
      <c r="L80" s="163">
        <f>'1.1 エネルギー使用実績'!M113</f>
        <v>0</v>
      </c>
      <c r="M80" s="163">
        <f>'1.1 エネルギー使用実績'!N113</f>
        <v>0</v>
      </c>
      <c r="N80" s="163">
        <f>'1.1 エネルギー使用実績'!O113</f>
        <v>0</v>
      </c>
      <c r="O80" s="163">
        <f>'1.1 エネルギー使用実績'!P113</f>
        <v>0</v>
      </c>
      <c r="P80" s="163">
        <f>'1.1 エネルギー使用実績'!Q113</f>
        <v>0</v>
      </c>
      <c r="Q80" s="228">
        <f>'1.1 エネルギー使用実績'!R113</f>
        <v>0</v>
      </c>
      <c r="R80" s="200">
        <f>'1.1 エネルギー使用実績'!S113</f>
        <v>0</v>
      </c>
      <c r="S80" s="200">
        <f>'1.1 エネルギー使用実績'!T113</f>
        <v>0</v>
      </c>
      <c r="T80" s="163">
        <f>'1.1 エネルギー使用実績'!U113</f>
        <v>0</v>
      </c>
      <c r="U80" s="163">
        <f>'1.1 エネルギー使用実績'!V113</f>
        <v>0</v>
      </c>
      <c r="V80" s="163">
        <f>'1.1 エネルギー使用実績'!W113</f>
        <v>0</v>
      </c>
      <c r="W80" s="163">
        <f>'1.1 エネルギー使用実績'!X113</f>
        <v>0</v>
      </c>
      <c r="X80" s="163">
        <f>'1.1 エネルギー使用実績'!Y113</f>
        <v>0</v>
      </c>
      <c r="Y80" s="163">
        <f>'1.1 エネルギー使用実績'!Z113</f>
        <v>0</v>
      </c>
    </row>
    <row r="81" spans="2:25" s="1" customFormat="1" ht="13.5" customHeight="1" x14ac:dyDescent="0.2">
      <c r="B81" s="239" t="s">
        <v>125</v>
      </c>
      <c r="C81" s="240"/>
      <c r="D81" s="233" t="s">
        <v>113</v>
      </c>
      <c r="E81" s="234"/>
      <c r="F81" s="241">
        <v>0</v>
      </c>
      <c r="G81" s="242" t="s">
        <v>115</v>
      </c>
      <c r="H81" s="163">
        <v>0</v>
      </c>
      <c r="I81" s="163">
        <v>0</v>
      </c>
      <c r="J81" s="163">
        <v>0</v>
      </c>
      <c r="K81" s="163">
        <v>0</v>
      </c>
      <c r="L81" s="163">
        <v>0</v>
      </c>
      <c r="M81" s="163">
        <v>0</v>
      </c>
      <c r="N81" s="163">
        <v>0</v>
      </c>
      <c r="O81" s="163">
        <v>0</v>
      </c>
      <c r="P81" s="163">
        <v>0</v>
      </c>
      <c r="Q81" s="163">
        <v>0</v>
      </c>
      <c r="R81" s="200">
        <v>0</v>
      </c>
      <c r="S81" s="200">
        <v>0</v>
      </c>
      <c r="T81" s="163">
        <v>0</v>
      </c>
      <c r="U81" s="163">
        <v>0</v>
      </c>
      <c r="V81" s="163">
        <v>0</v>
      </c>
      <c r="W81" s="163">
        <v>0</v>
      </c>
      <c r="X81" s="163">
        <v>0</v>
      </c>
      <c r="Y81" s="163">
        <v>0</v>
      </c>
    </row>
    <row r="82" spans="2:25" s="1" customFormat="1" ht="13.5" customHeight="1" x14ac:dyDescent="0.2">
      <c r="B82" s="317" t="s">
        <v>126</v>
      </c>
      <c r="C82" s="317"/>
      <c r="D82" s="149"/>
      <c r="E82" s="149"/>
      <c r="F82" s="149"/>
      <c r="G82" s="151" t="s">
        <v>129</v>
      </c>
      <c r="H82" s="163">
        <f>'1.1 エネルギー使用実績'!I115</f>
        <v>2.6190000000000002</v>
      </c>
      <c r="I82" s="163">
        <f>'1.1 エネルギー使用実績'!J115</f>
        <v>2.6190000000000002</v>
      </c>
      <c r="J82" s="163">
        <f>'1.1 エネルギー使用実績'!K115</f>
        <v>2.6190000000000002</v>
      </c>
      <c r="K82" s="163">
        <f>'1.1 エネルギー使用実績'!L115</f>
        <v>2.6190000000000002</v>
      </c>
      <c r="L82" s="163">
        <f>'1.1 エネルギー使用実績'!M115</f>
        <v>2.6190000000000002</v>
      </c>
      <c r="M82" s="163">
        <f>'1.1 エネルギー使用実績'!N115</f>
        <v>2.6190000000000002</v>
      </c>
      <c r="N82" s="163">
        <f>'1.1 エネルギー使用実績'!O115</f>
        <v>2.6190000000000002</v>
      </c>
      <c r="O82" s="163">
        <f>'1.1 エネルギー使用実績'!P115</f>
        <v>2.6190000000000002</v>
      </c>
      <c r="P82" s="163">
        <f>'1.1 エネルギー使用実績'!Q115</f>
        <v>2.6190000000000002</v>
      </c>
      <c r="Q82" s="163">
        <f>'1.1 エネルギー使用実績'!R115</f>
        <v>2.6190000000000002</v>
      </c>
      <c r="R82" s="163">
        <f>'1.1 エネルギー使用実績'!S115</f>
        <v>2.6682000000000001</v>
      </c>
      <c r="S82" s="163">
        <f>'1.1 エネルギー使用実績'!T115</f>
        <v>2.6682000000000001</v>
      </c>
      <c r="T82" s="163">
        <f>'1.1 エネルギー使用実績'!U115</f>
        <v>2.6682000000000001</v>
      </c>
      <c r="U82" s="163">
        <f>'1.1 エネルギー使用実績'!V115</f>
        <v>2.6682000000000001</v>
      </c>
      <c r="V82" s="163">
        <f>'1.1 エネルギー使用実績'!W115</f>
        <v>2.6682000000000001</v>
      </c>
      <c r="W82" s="163">
        <f>'1.1 エネルギー使用実績'!X115</f>
        <v>2.6682000000000001</v>
      </c>
      <c r="X82" s="163">
        <f>'1.1 エネルギー使用実績'!Y115</f>
        <v>2.6682000000000001</v>
      </c>
      <c r="Y82" s="163">
        <f>'1.1 エネルギー使用実績'!Z115</f>
        <v>2.6682000000000001</v>
      </c>
    </row>
    <row r="83" spans="2:25" s="1" customFormat="1" ht="13.5" customHeight="1" x14ac:dyDescent="0.2">
      <c r="B83" s="317" t="s">
        <v>130</v>
      </c>
      <c r="C83" s="317"/>
      <c r="D83" s="149"/>
      <c r="E83" s="149"/>
      <c r="F83" s="149"/>
      <c r="G83" s="151" t="s">
        <v>129</v>
      </c>
      <c r="H83" s="163">
        <f>'1.1 エネルギー使用実績'!I116</f>
        <v>2.3820000000000001</v>
      </c>
      <c r="I83" s="163">
        <f>'1.1 エネルギー使用実績'!J116</f>
        <v>2.3820000000000001</v>
      </c>
      <c r="J83" s="163">
        <f>'1.1 エネルギー使用実績'!K116</f>
        <v>2.3820000000000001</v>
      </c>
      <c r="K83" s="163">
        <f>'1.1 エネルギー使用実績'!L116</f>
        <v>2.3820000000000001</v>
      </c>
      <c r="L83" s="163">
        <f>'1.1 エネルギー使用実績'!M116</f>
        <v>2.3820000000000001</v>
      </c>
      <c r="M83" s="163">
        <f>'1.1 エネルギー使用実績'!N116</f>
        <v>2.3820000000000001</v>
      </c>
      <c r="N83" s="163">
        <f>'1.1 エネルギー使用実績'!O116</f>
        <v>2.3820000000000001</v>
      </c>
      <c r="O83" s="163">
        <f>'1.1 エネルギー使用実績'!P116</f>
        <v>2.3820000000000001</v>
      </c>
      <c r="P83" s="163">
        <f>'1.1 エネルギー使用実績'!Q116</f>
        <v>2.3820000000000001</v>
      </c>
      <c r="Q83" s="163">
        <f>'1.1 エネルギー使用実績'!R116</f>
        <v>2.3820000000000001</v>
      </c>
      <c r="R83" s="163">
        <f>'1.1 エネルギー使用実績'!S116</f>
        <v>2.3351000000000002</v>
      </c>
      <c r="S83" s="163">
        <f>'1.1 エネルギー使用実績'!T116</f>
        <v>2.3351000000000002</v>
      </c>
      <c r="T83" s="163">
        <f>'1.1 エネルギー使用実績'!U116</f>
        <v>2.3351000000000002</v>
      </c>
      <c r="U83" s="163">
        <f>'1.1 エネルギー使用実績'!V116</f>
        <v>2.3351000000000002</v>
      </c>
      <c r="V83" s="163">
        <f>'1.1 エネルギー使用実績'!W116</f>
        <v>2.3351000000000002</v>
      </c>
      <c r="W83" s="163">
        <f>'1.1 エネルギー使用実績'!X116</f>
        <v>2.3351000000000002</v>
      </c>
      <c r="X83" s="163">
        <f>'1.1 エネルギー使用実績'!Y116</f>
        <v>2.3351000000000002</v>
      </c>
      <c r="Y83" s="163">
        <f>'1.1 エネルギー使用実績'!Z116</f>
        <v>2.3351000000000002</v>
      </c>
    </row>
    <row r="84" spans="2:25" s="1" customFormat="1" ht="13.5" customHeight="1" x14ac:dyDescent="0.2">
      <c r="B84" s="317" t="s">
        <v>204</v>
      </c>
      <c r="C84" s="317"/>
      <c r="D84" s="149"/>
      <c r="E84" s="149"/>
      <c r="F84" s="149"/>
      <c r="G84" s="151" t="s">
        <v>129</v>
      </c>
      <c r="H84" s="163">
        <f>'1.1 エネルギー使用実績'!I117</f>
        <v>2.3220000000000001</v>
      </c>
      <c r="I84" s="163">
        <f>'1.1 エネルギー使用実績'!J117</f>
        <v>2.3220000000000001</v>
      </c>
      <c r="J84" s="163">
        <f>'1.1 エネルギー使用実績'!K117</f>
        <v>2.3220000000000001</v>
      </c>
      <c r="K84" s="163">
        <f>'1.1 エネルギー使用実績'!L117</f>
        <v>2.3220000000000001</v>
      </c>
      <c r="L84" s="163">
        <f>'1.1 エネルギー使用実績'!M117</f>
        <v>2.3220000000000001</v>
      </c>
      <c r="M84" s="163">
        <f>'1.1 エネルギー使用実績'!N117</f>
        <v>2.3220000000000001</v>
      </c>
      <c r="N84" s="163">
        <f>'1.1 エネルギー使用実績'!O117</f>
        <v>2.3220000000000001</v>
      </c>
      <c r="O84" s="163">
        <f>'1.1 エネルギー使用実績'!P117</f>
        <v>2.3220000000000001</v>
      </c>
      <c r="P84" s="163">
        <f>'1.1 エネルギー使用実績'!Q117</f>
        <v>2.3220000000000001</v>
      </c>
      <c r="Q84" s="163">
        <f>'1.1 エネルギー使用実績'!R117</f>
        <v>2.3220000000000001</v>
      </c>
      <c r="R84" s="163">
        <f>'1.1 エネルギー使用実績'!S117</f>
        <v>2.2900999999999998</v>
      </c>
      <c r="S84" s="163">
        <f>'1.1 エネルギー使用実績'!T117</f>
        <v>2.2900999999999998</v>
      </c>
      <c r="T84" s="163">
        <f>'1.1 エネルギー使用実績'!U117</f>
        <v>2.2900999999999998</v>
      </c>
      <c r="U84" s="163">
        <f>'1.1 エネルギー使用実績'!V117</f>
        <v>2.2900999999999998</v>
      </c>
      <c r="V84" s="163">
        <f>'1.1 エネルギー使用実績'!W117</f>
        <v>2.2900999999999998</v>
      </c>
      <c r="W84" s="163">
        <f>'1.1 エネルギー使用実績'!X117</f>
        <v>2.2900999999999998</v>
      </c>
      <c r="X84" s="163">
        <f>'1.1 エネルギー使用実績'!Y117</f>
        <v>2.2900999999999998</v>
      </c>
      <c r="Y84" s="163">
        <f>'1.1 エネルギー使用実績'!Z117</f>
        <v>2.2900999999999998</v>
      </c>
    </row>
    <row r="85" spans="2:25" s="1" customFormat="1" ht="13.5" customHeight="1" x14ac:dyDescent="0.2">
      <c r="B85" s="317" t="s">
        <v>132</v>
      </c>
      <c r="C85" s="317"/>
      <c r="D85" s="149"/>
      <c r="E85" s="149"/>
      <c r="F85" s="149"/>
      <c r="G85" s="151" t="s">
        <v>129</v>
      </c>
      <c r="H85" s="163">
        <f>'1.1 エネルギー使用実績'!I118</f>
        <v>2.242</v>
      </c>
      <c r="I85" s="163">
        <f>'1.1 エネルギー使用実績'!J118</f>
        <v>2.242</v>
      </c>
      <c r="J85" s="163">
        <f>'1.1 エネルギー使用実績'!K118</f>
        <v>2.242</v>
      </c>
      <c r="K85" s="163">
        <f>'1.1 エネルギー使用実績'!L118</f>
        <v>2.242</v>
      </c>
      <c r="L85" s="163">
        <f>'1.1 エネルギー使用実績'!M118</f>
        <v>2.242</v>
      </c>
      <c r="M85" s="163">
        <f>'1.1 エネルギー使用実績'!N118</f>
        <v>2.242</v>
      </c>
      <c r="N85" s="163">
        <f>'1.1 エネルギー使用実績'!O118</f>
        <v>2.242</v>
      </c>
      <c r="O85" s="163">
        <f>'1.1 エネルギー使用実績'!P118</f>
        <v>2.242</v>
      </c>
      <c r="P85" s="163">
        <f>'1.1 エネルギー使用実績'!Q118</f>
        <v>2.242</v>
      </c>
      <c r="Q85" s="163">
        <f>'1.1 エネルギー使用実績'!R118</f>
        <v>2.242</v>
      </c>
      <c r="R85" s="163">
        <f>'1.1 エネルギー使用実績'!S118</f>
        <v>2.2711000000000001</v>
      </c>
      <c r="S85" s="163">
        <f>'1.1 エネルギー使用実績'!T118</f>
        <v>2.2711000000000001</v>
      </c>
      <c r="T85" s="163">
        <f>'1.1 エネルギー使用実績'!U118</f>
        <v>2.2711000000000001</v>
      </c>
      <c r="U85" s="163">
        <f>'1.1 エネルギー使用実績'!V118</f>
        <v>2.2711000000000001</v>
      </c>
      <c r="V85" s="163">
        <f>'1.1 エネルギー使用実績'!W118</f>
        <v>2.2711000000000001</v>
      </c>
      <c r="W85" s="163">
        <f>'1.1 エネルギー使用実績'!X118</f>
        <v>2.2711000000000001</v>
      </c>
      <c r="X85" s="163">
        <f>'1.1 エネルギー使用実績'!Y118</f>
        <v>2.2711000000000001</v>
      </c>
      <c r="Y85" s="163">
        <f>'1.1 エネルギー使用実績'!Z118</f>
        <v>2.2711000000000001</v>
      </c>
    </row>
    <row r="86" spans="2:25" s="1" customFormat="1" ht="13.5" customHeight="1" x14ac:dyDescent="0.2">
      <c r="B86" s="317" t="s">
        <v>133</v>
      </c>
      <c r="C86" s="317"/>
      <c r="D86" s="149"/>
      <c r="E86" s="149"/>
      <c r="F86" s="149"/>
      <c r="G86" s="151" t="s">
        <v>129</v>
      </c>
      <c r="H86" s="163">
        <f>'1.1 エネルギー使用実績'!I119</f>
        <v>2.4889999999999999</v>
      </c>
      <c r="I86" s="163">
        <f>'1.1 エネルギー使用実績'!J119</f>
        <v>2.4889999999999999</v>
      </c>
      <c r="J86" s="163">
        <f>'1.1 エネルギー使用実績'!K119</f>
        <v>2.4889999999999999</v>
      </c>
      <c r="K86" s="163">
        <f>'1.1 エネルギー使用実績'!L119</f>
        <v>2.4889999999999999</v>
      </c>
      <c r="L86" s="163">
        <f>'1.1 エネルギー使用実績'!M119</f>
        <v>2.4889999999999999</v>
      </c>
      <c r="M86" s="163">
        <f>'1.1 エネルギー使用実績'!N119</f>
        <v>2.4889999999999999</v>
      </c>
      <c r="N86" s="163">
        <f>'1.1 エネルギー使用実績'!O119</f>
        <v>2.4889999999999999</v>
      </c>
      <c r="O86" s="163">
        <f>'1.1 エネルギー使用実績'!P119</f>
        <v>2.4889999999999999</v>
      </c>
      <c r="P86" s="163">
        <f>'1.1 エネルギー使用実績'!Q119</f>
        <v>2.4889999999999999</v>
      </c>
      <c r="Q86" s="163">
        <f>'1.1 エネルギー使用実績'!R119</f>
        <v>2.4889999999999999</v>
      </c>
      <c r="R86" s="163">
        <f>'1.1 エネルギー使用実績'!S119</f>
        <v>2.5026999999999999</v>
      </c>
      <c r="S86" s="163">
        <f>'1.1 エネルギー使用実績'!T119</f>
        <v>2.5026999999999999</v>
      </c>
      <c r="T86" s="163">
        <f>'1.1 エネルギー使用実績'!U119</f>
        <v>2.5026999999999999</v>
      </c>
      <c r="U86" s="163">
        <f>'1.1 エネルギー使用実績'!V119</f>
        <v>2.5026999999999999</v>
      </c>
      <c r="V86" s="163">
        <f>'1.1 エネルギー使用実績'!W119</f>
        <v>2.5026999999999999</v>
      </c>
      <c r="W86" s="163">
        <f>'1.1 エネルギー使用実績'!X119</f>
        <v>2.5026999999999999</v>
      </c>
      <c r="X86" s="163">
        <f>'1.1 エネルギー使用実績'!Y119</f>
        <v>2.5026999999999999</v>
      </c>
      <c r="Y86" s="163">
        <f>'1.1 エネルギー使用実績'!Z119</f>
        <v>2.5026999999999999</v>
      </c>
    </row>
    <row r="87" spans="2:25" s="1" customFormat="1" ht="13.5" customHeight="1" x14ac:dyDescent="0.2">
      <c r="B87" s="317" t="s">
        <v>134</v>
      </c>
      <c r="C87" s="317"/>
      <c r="D87" s="149"/>
      <c r="E87" s="149"/>
      <c r="F87" s="149"/>
      <c r="G87" s="151" t="s">
        <v>129</v>
      </c>
      <c r="H87" s="163">
        <f>'1.1 エネルギー使用実績'!I120</f>
        <v>2.585</v>
      </c>
      <c r="I87" s="163">
        <f>'1.1 エネルギー使用実績'!J120</f>
        <v>2.585</v>
      </c>
      <c r="J87" s="163">
        <f>'1.1 エネルギー使用実績'!K120</f>
        <v>2.585</v>
      </c>
      <c r="K87" s="163">
        <f>'1.1 エネルギー使用実績'!L120</f>
        <v>2.585</v>
      </c>
      <c r="L87" s="163">
        <f>'1.1 エネルギー使用実績'!M120</f>
        <v>2.585</v>
      </c>
      <c r="M87" s="163">
        <f>'1.1 エネルギー使用実績'!N120</f>
        <v>2.585</v>
      </c>
      <c r="N87" s="163">
        <f>'1.1 エネルギー使用実績'!O120</f>
        <v>2.585</v>
      </c>
      <c r="O87" s="163">
        <f>'1.1 エネルギー使用実績'!P120</f>
        <v>2.585</v>
      </c>
      <c r="P87" s="163">
        <f>'1.1 エネルギー使用実績'!Q120</f>
        <v>2.585</v>
      </c>
      <c r="Q87" s="163">
        <f>'1.1 エネルギー使用実績'!R120</f>
        <v>2.585</v>
      </c>
      <c r="R87" s="163">
        <f>'1.1 エネルギー使用実績'!S120</f>
        <v>2.6194999999999999</v>
      </c>
      <c r="S87" s="163">
        <f>'1.1 エネルギー使用実績'!T120</f>
        <v>2.6194999999999999</v>
      </c>
      <c r="T87" s="163">
        <f>'1.1 エネルギー使用実績'!U120</f>
        <v>2.6194999999999999</v>
      </c>
      <c r="U87" s="163">
        <f>'1.1 エネルギー使用実績'!V120</f>
        <v>2.6194999999999999</v>
      </c>
      <c r="V87" s="163">
        <f>'1.1 エネルギー使用実績'!W120</f>
        <v>2.6194999999999999</v>
      </c>
      <c r="W87" s="163">
        <f>'1.1 エネルギー使用実績'!X120</f>
        <v>2.6194999999999999</v>
      </c>
      <c r="X87" s="163">
        <f>'1.1 エネルギー使用実績'!Y120</f>
        <v>2.6194999999999999</v>
      </c>
      <c r="Y87" s="163">
        <f>'1.1 エネルギー使用実績'!Z120</f>
        <v>2.6194999999999999</v>
      </c>
    </row>
    <row r="88" spans="2:25" s="1" customFormat="1" ht="13.5" customHeight="1" x14ac:dyDescent="0.2">
      <c r="B88" s="317" t="s">
        <v>135</v>
      </c>
      <c r="C88" s="317"/>
      <c r="D88" s="149"/>
      <c r="E88" s="149"/>
      <c r="F88" s="153"/>
      <c r="G88" s="151" t="s">
        <v>129</v>
      </c>
      <c r="H88" s="163">
        <f>'1.1 エネルギー使用実績'!I121</f>
        <v>2.71</v>
      </c>
      <c r="I88" s="163">
        <f>'1.1 エネルギー使用実績'!J121</f>
        <v>2.71</v>
      </c>
      <c r="J88" s="163">
        <f>'1.1 エネルギー使用実績'!K121</f>
        <v>2.71</v>
      </c>
      <c r="K88" s="163">
        <f>'1.1 エネルギー使用実績'!L121</f>
        <v>2.71</v>
      </c>
      <c r="L88" s="163">
        <f>'1.1 エネルギー使用実績'!M121</f>
        <v>2.71</v>
      </c>
      <c r="M88" s="163">
        <f>'1.1 エネルギー使用実績'!N121</f>
        <v>2.71</v>
      </c>
      <c r="N88" s="163">
        <f>'1.1 エネルギー使用実績'!O121</f>
        <v>2.71</v>
      </c>
      <c r="O88" s="163">
        <f>'1.1 エネルギー使用実績'!P121</f>
        <v>2.71</v>
      </c>
      <c r="P88" s="163">
        <f>'1.1 エネルギー使用実績'!Q121</f>
        <v>2.71</v>
      </c>
      <c r="Q88" s="163">
        <f>'1.1 エネルギー使用実績'!R121</f>
        <v>2.71</v>
      </c>
      <c r="R88" s="163">
        <f>'1.1 エネルギー使用実績'!S121</f>
        <v>2.7528000000000001</v>
      </c>
      <c r="S88" s="163">
        <f>'1.1 エネルギー使用実績'!T121</f>
        <v>2.7528000000000001</v>
      </c>
      <c r="T88" s="163">
        <f>'1.1 エネルギー使用実績'!U121</f>
        <v>2.7528000000000001</v>
      </c>
      <c r="U88" s="163">
        <f>'1.1 エネルギー使用実績'!V121</f>
        <v>2.7528000000000001</v>
      </c>
      <c r="V88" s="163">
        <f>'1.1 エネルギー使用実績'!W121</f>
        <v>2.7528000000000001</v>
      </c>
      <c r="W88" s="163">
        <f>'1.1 エネルギー使用実績'!X121</f>
        <v>2.7528000000000001</v>
      </c>
      <c r="X88" s="163">
        <f>'1.1 エネルギー使用実績'!Y121</f>
        <v>2.7528000000000001</v>
      </c>
      <c r="Y88" s="163">
        <f>'1.1 エネルギー使用実績'!Z121</f>
        <v>2.7528000000000001</v>
      </c>
    </row>
    <row r="89" spans="2:25" s="1" customFormat="1" ht="13.5" customHeight="1" x14ac:dyDescent="0.2">
      <c r="B89" s="317" t="s">
        <v>136</v>
      </c>
      <c r="C89" s="317"/>
      <c r="D89" s="149"/>
      <c r="E89" s="149"/>
      <c r="F89" s="149"/>
      <c r="G89" s="151" t="s">
        <v>129</v>
      </c>
      <c r="H89" s="163">
        <f>'1.1 エネルギー使用実績'!I122</f>
        <v>2.9660000000000002</v>
      </c>
      <c r="I89" s="163">
        <f>'1.1 エネルギー使用実績'!J122</f>
        <v>2.9660000000000002</v>
      </c>
      <c r="J89" s="163">
        <f>'1.1 エネルギー使用実績'!K122</f>
        <v>2.9660000000000002</v>
      </c>
      <c r="K89" s="163">
        <f>'1.1 エネルギー使用実績'!L122</f>
        <v>2.9660000000000002</v>
      </c>
      <c r="L89" s="163">
        <f>'1.1 エネルギー使用実績'!M122</f>
        <v>2.9660000000000002</v>
      </c>
      <c r="M89" s="163">
        <f>'1.1 エネルギー使用実績'!N122</f>
        <v>2.9660000000000002</v>
      </c>
      <c r="N89" s="163">
        <f>'1.1 エネルギー使用実績'!O122</f>
        <v>2.9660000000000002</v>
      </c>
      <c r="O89" s="163">
        <f>'1.1 エネルギー使用実績'!P122</f>
        <v>2.9660000000000002</v>
      </c>
      <c r="P89" s="163">
        <f>'1.1 エネルギー使用実績'!Q122</f>
        <v>2.9660000000000002</v>
      </c>
      <c r="Q89" s="163">
        <f>'1.1 エネルギー使用実績'!R122</f>
        <v>2.9660000000000002</v>
      </c>
      <c r="R89" s="163">
        <f>'1.1 エネルギー使用実績'!S122</f>
        <v>3.0960000000000001</v>
      </c>
      <c r="S89" s="163">
        <f>'1.1 エネルギー使用実績'!T122</f>
        <v>3.0960000000000001</v>
      </c>
      <c r="T89" s="163">
        <f>'1.1 エネルギー使用実績'!U122</f>
        <v>3.0960000000000001</v>
      </c>
      <c r="U89" s="163">
        <f>'1.1 エネルギー使用実績'!V122</f>
        <v>3.0960000000000001</v>
      </c>
      <c r="V89" s="163">
        <f>'1.1 エネルギー使用実績'!W122</f>
        <v>3.0960000000000001</v>
      </c>
      <c r="W89" s="163">
        <f>'1.1 エネルギー使用実績'!X122</f>
        <v>3.0960000000000001</v>
      </c>
      <c r="X89" s="163">
        <f>'1.1 エネルギー使用実績'!Y122</f>
        <v>3.0960000000000001</v>
      </c>
      <c r="Y89" s="163">
        <f>'1.1 エネルギー使用実績'!Z122</f>
        <v>3.0960000000000001</v>
      </c>
    </row>
    <row r="90" spans="2:25" s="1" customFormat="1" ht="13.5" customHeight="1" x14ac:dyDescent="0.2">
      <c r="B90" s="314" t="s">
        <v>137</v>
      </c>
      <c r="C90" s="314"/>
      <c r="D90" s="149"/>
      <c r="E90" s="149"/>
      <c r="F90" s="149"/>
      <c r="G90" s="151" t="s">
        <v>139</v>
      </c>
      <c r="H90" s="163">
        <f>'1.1 エネルギー使用実績'!I123</f>
        <v>3.1190000000000002</v>
      </c>
      <c r="I90" s="163">
        <f>'1.1 エネルギー使用実績'!J123</f>
        <v>3.1190000000000002</v>
      </c>
      <c r="J90" s="163">
        <f>'1.1 エネルギー使用実績'!K123</f>
        <v>3.1190000000000002</v>
      </c>
      <c r="K90" s="163">
        <f>'1.1 エネルギー使用実績'!L123</f>
        <v>3.1190000000000002</v>
      </c>
      <c r="L90" s="163">
        <f>'1.1 エネルギー使用実績'!M123</f>
        <v>3.1190000000000002</v>
      </c>
      <c r="M90" s="163">
        <f>'1.1 エネルギー使用実績'!N123</f>
        <v>3.1190000000000002</v>
      </c>
      <c r="N90" s="163">
        <f>'1.1 エネルギー使用実績'!O123</f>
        <v>3.1190000000000002</v>
      </c>
      <c r="O90" s="163">
        <f>'1.1 エネルギー使用実績'!P123</f>
        <v>3.1190000000000002</v>
      </c>
      <c r="P90" s="163">
        <f>'1.1 エネルギー使用実績'!Q123</f>
        <v>3.1190000000000002</v>
      </c>
      <c r="Q90" s="163">
        <f>'1.1 エネルギー使用実績'!R123</f>
        <v>3.1190000000000002</v>
      </c>
      <c r="R90" s="163">
        <f>'1.1 エネルギー使用実績'!S123</f>
        <v>2.992</v>
      </c>
      <c r="S90" s="163">
        <f>'1.1 エネルギー使用実績'!T123</f>
        <v>2.992</v>
      </c>
      <c r="T90" s="163">
        <f>'1.1 エネルギー使用実績'!U123</f>
        <v>2.992</v>
      </c>
      <c r="U90" s="163">
        <f>'1.1 エネルギー使用実績'!V123</f>
        <v>2.992</v>
      </c>
      <c r="V90" s="163">
        <f>'1.1 エネルギー使用実績'!W123</f>
        <v>2.992</v>
      </c>
      <c r="W90" s="163">
        <f>'1.1 エネルギー使用実績'!X123</f>
        <v>2.992</v>
      </c>
      <c r="X90" s="163">
        <f>'1.1 エネルギー使用実績'!Y123</f>
        <v>2.992</v>
      </c>
      <c r="Y90" s="163">
        <f>'1.1 エネルギー使用実績'!Z123</f>
        <v>2.992</v>
      </c>
    </row>
    <row r="91" spans="2:25" s="1" customFormat="1" ht="13.5" customHeight="1" x14ac:dyDescent="0.2">
      <c r="B91" s="314" t="s">
        <v>140</v>
      </c>
      <c r="C91" s="314"/>
      <c r="D91" s="149"/>
      <c r="E91" s="149"/>
      <c r="F91" s="149"/>
      <c r="G91" s="151" t="s">
        <v>139</v>
      </c>
      <c r="H91" s="163">
        <f>'1.1 エネルギー使用実績'!I124</f>
        <v>2.7850000000000001</v>
      </c>
      <c r="I91" s="163">
        <f>'1.1 エネルギー使用実績'!J124</f>
        <v>2.7850000000000001</v>
      </c>
      <c r="J91" s="163">
        <f>'1.1 エネルギー使用実績'!K124</f>
        <v>2.7850000000000001</v>
      </c>
      <c r="K91" s="163">
        <f>'1.1 エネルギー使用実績'!L124</f>
        <v>2.7850000000000001</v>
      </c>
      <c r="L91" s="163">
        <f>'1.1 エネルギー使用実績'!M124</f>
        <v>2.7850000000000001</v>
      </c>
      <c r="M91" s="163">
        <f>'1.1 エネルギー使用実績'!N124</f>
        <v>2.7850000000000001</v>
      </c>
      <c r="N91" s="163">
        <f>'1.1 エネルギー使用実績'!O124</f>
        <v>2.7850000000000001</v>
      </c>
      <c r="O91" s="163">
        <f>'1.1 エネルギー使用実績'!P124</f>
        <v>2.7850000000000001</v>
      </c>
      <c r="P91" s="163">
        <f>'1.1 エネルギー使用実績'!Q124</f>
        <v>2.7850000000000001</v>
      </c>
      <c r="Q91" s="163">
        <f>'1.1 エネルギー使用実績'!R124</f>
        <v>2.7850000000000001</v>
      </c>
      <c r="R91" s="163">
        <f>'1.1 エネルギー使用実績'!S124</f>
        <v>3.0632999999999999</v>
      </c>
      <c r="S91" s="163">
        <f>'1.1 エネルギー使用実績'!T124</f>
        <v>3.0632999999999999</v>
      </c>
      <c r="T91" s="163">
        <f>'1.1 エネルギー使用実績'!U124</f>
        <v>3.0632999999999999</v>
      </c>
      <c r="U91" s="163">
        <f>'1.1 エネルギー使用実績'!V124</f>
        <v>3.0632999999999999</v>
      </c>
      <c r="V91" s="163">
        <f>'1.1 エネルギー使用実績'!W124</f>
        <v>3.0632999999999999</v>
      </c>
      <c r="W91" s="163">
        <f>'1.1 エネルギー使用実績'!X124</f>
        <v>3.0632999999999999</v>
      </c>
      <c r="X91" s="163">
        <f>'1.1 エネルギー使用実績'!Y124</f>
        <v>3.0632999999999999</v>
      </c>
      <c r="Y91" s="163">
        <f>'1.1 エネルギー使用実績'!Z124</f>
        <v>3.0632999999999999</v>
      </c>
    </row>
    <row r="92" spans="2:25" s="1" customFormat="1" ht="13.5" customHeight="1" x14ac:dyDescent="0.2">
      <c r="B92" s="341" t="s">
        <v>141</v>
      </c>
      <c r="C92" s="154" t="s">
        <v>142</v>
      </c>
      <c r="D92" s="149"/>
      <c r="E92" s="149"/>
      <c r="F92" s="149"/>
      <c r="G92" s="151" t="s">
        <v>139</v>
      </c>
      <c r="H92" s="163">
        <f>'1.1 エネルギー使用実績'!I125</f>
        <v>2.9990000000000001</v>
      </c>
      <c r="I92" s="163">
        <f>'1.1 エネルギー使用実績'!J125</f>
        <v>2.9990000000000001</v>
      </c>
      <c r="J92" s="163">
        <f>'1.1 エネルギー使用実績'!K125</f>
        <v>2.9990000000000001</v>
      </c>
      <c r="K92" s="163">
        <f>'1.1 エネルギー使用実績'!L125</f>
        <v>2.9990000000000001</v>
      </c>
      <c r="L92" s="163">
        <f>'1.1 エネルギー使用実績'!M125</f>
        <v>2.9990000000000001</v>
      </c>
      <c r="M92" s="163">
        <f>'1.1 エネルギー使用実績'!N125</f>
        <v>2.9990000000000001</v>
      </c>
      <c r="N92" s="163">
        <f>'1.1 エネルギー使用実績'!O125</f>
        <v>2.9990000000000001</v>
      </c>
      <c r="O92" s="163">
        <f>'1.1 エネルギー使用実績'!P125</f>
        <v>2.9990000000000001</v>
      </c>
      <c r="P92" s="163">
        <f>'1.1 エネルギー使用実績'!Q125</f>
        <v>2.9990000000000001</v>
      </c>
      <c r="Q92" s="163">
        <f>'1.1 エネルギー使用実績'!R125</f>
        <v>2.9990000000000001</v>
      </c>
      <c r="R92" s="163">
        <f>'1.1 エネルギー使用実績'!S125</f>
        <v>2.9943</v>
      </c>
      <c r="S92" s="163">
        <f>'1.1 エネルギー使用実績'!T125</f>
        <v>2.9943</v>
      </c>
      <c r="T92" s="163">
        <f>'1.1 エネルギー使用実績'!U125</f>
        <v>2.9943</v>
      </c>
      <c r="U92" s="163">
        <f>'1.1 エネルギー使用実績'!V125</f>
        <v>2.9943</v>
      </c>
      <c r="V92" s="163">
        <f>'1.1 エネルギー使用実績'!W125</f>
        <v>2.9943</v>
      </c>
      <c r="W92" s="163">
        <f>'1.1 エネルギー使用実績'!X125</f>
        <v>2.9943</v>
      </c>
      <c r="X92" s="163">
        <f>'1.1 エネルギー使用実績'!Y125</f>
        <v>2.9943</v>
      </c>
      <c r="Y92" s="163">
        <f>'1.1 エネルギー使用実績'!Z125</f>
        <v>2.9943</v>
      </c>
    </row>
    <row r="93" spans="2:25" s="1" customFormat="1" ht="13.5" customHeight="1" x14ac:dyDescent="0.2">
      <c r="B93" s="314"/>
      <c r="C93" s="154" t="s">
        <v>143</v>
      </c>
      <c r="D93" s="149"/>
      <c r="E93" s="149"/>
      <c r="F93" s="149"/>
      <c r="G93" s="151" t="s">
        <v>145</v>
      </c>
      <c r="H93" s="163">
        <f>'1.1 エネルギー使用実績'!I126</f>
        <v>2.3380000000000001</v>
      </c>
      <c r="I93" s="163">
        <f>'1.1 エネルギー使用実績'!J126</f>
        <v>2.3380000000000001</v>
      </c>
      <c r="J93" s="163">
        <f>'1.1 エネルギー使用実績'!K126</f>
        <v>2.3380000000000001</v>
      </c>
      <c r="K93" s="163">
        <f>'1.1 エネルギー使用実績'!L126</f>
        <v>2.3380000000000001</v>
      </c>
      <c r="L93" s="163">
        <f>'1.1 エネルギー使用実績'!M126</f>
        <v>2.3380000000000001</v>
      </c>
      <c r="M93" s="163">
        <f>'1.1 エネルギー使用実績'!N126</f>
        <v>2.3380000000000001</v>
      </c>
      <c r="N93" s="163">
        <f>'1.1 エネルギー使用実績'!O126</f>
        <v>2.3380000000000001</v>
      </c>
      <c r="O93" s="163">
        <f>'1.1 エネルギー使用実績'!P126</f>
        <v>2.3380000000000001</v>
      </c>
      <c r="P93" s="163">
        <f>'1.1 エネルギー使用実績'!Q126</f>
        <v>2.3380000000000001</v>
      </c>
      <c r="Q93" s="163">
        <f>'1.1 エネルギー使用実績'!R126</f>
        <v>2.3380000000000001</v>
      </c>
      <c r="R93" s="163">
        <f>'1.1 エネルギー使用実績'!S126</f>
        <v>2.4340999999999999</v>
      </c>
      <c r="S93" s="163">
        <f>'1.1 エネルギー使用実績'!T126</f>
        <v>2.4340999999999999</v>
      </c>
      <c r="T93" s="163">
        <f>'1.1 エネルギー使用実績'!U126</f>
        <v>2.4340999999999999</v>
      </c>
      <c r="U93" s="163">
        <f>'1.1 エネルギー使用実績'!V126</f>
        <v>2.4340999999999999</v>
      </c>
      <c r="V93" s="163">
        <f>'1.1 エネルギー使用実績'!W126</f>
        <v>2.4340999999999999</v>
      </c>
      <c r="W93" s="163">
        <f>'1.1 エネルギー使用実績'!X126</f>
        <v>2.4340999999999999</v>
      </c>
      <c r="X93" s="163">
        <f>'1.1 エネルギー使用実績'!Y126</f>
        <v>2.4340999999999999</v>
      </c>
      <c r="Y93" s="163">
        <f>'1.1 エネルギー使用実績'!Z126</f>
        <v>2.4340999999999999</v>
      </c>
    </row>
    <row r="94" spans="2:25" s="1" customFormat="1" ht="13.5" customHeight="1" x14ac:dyDescent="0.2">
      <c r="B94" s="341" t="s">
        <v>146</v>
      </c>
      <c r="C94" s="154" t="s">
        <v>147</v>
      </c>
      <c r="D94" s="149"/>
      <c r="E94" s="149"/>
      <c r="F94" s="149"/>
      <c r="G94" s="151" t="s">
        <v>139</v>
      </c>
      <c r="H94" s="163">
        <f>'1.1 エネルギー使用実績'!I127</f>
        <v>2.7029999999999998</v>
      </c>
      <c r="I94" s="163">
        <f>'1.1 エネルギー使用実績'!J127</f>
        <v>2.7029999999999998</v>
      </c>
      <c r="J94" s="163">
        <f>'1.1 エネルギー使用実績'!K127</f>
        <v>2.7029999999999998</v>
      </c>
      <c r="K94" s="163">
        <f>'1.1 エネルギー使用実績'!L127</f>
        <v>2.7029999999999998</v>
      </c>
      <c r="L94" s="163">
        <f>'1.1 エネルギー使用実績'!M127</f>
        <v>2.7029999999999998</v>
      </c>
      <c r="M94" s="163">
        <f>'1.1 エネルギー使用実績'!N127</f>
        <v>2.7029999999999998</v>
      </c>
      <c r="N94" s="163">
        <f>'1.1 エネルギー使用実績'!O127</f>
        <v>2.7029999999999998</v>
      </c>
      <c r="O94" s="163">
        <f>'1.1 エネルギー使用実績'!P127</f>
        <v>2.7029999999999998</v>
      </c>
      <c r="P94" s="163">
        <f>'1.1 エネルギー使用実績'!Q127</f>
        <v>2.7029999999999998</v>
      </c>
      <c r="Q94" s="163">
        <f>'1.1 エネルギー使用実績'!R127</f>
        <v>2.7029999999999998</v>
      </c>
      <c r="R94" s="163">
        <f>'1.1 エネルギー使用実績'!S127</f>
        <v>2.7879</v>
      </c>
      <c r="S94" s="163">
        <f>'1.1 エネルギー使用実績'!T127</f>
        <v>2.7879</v>
      </c>
      <c r="T94" s="163">
        <f>'1.1 エネルギー使用実績'!U127</f>
        <v>2.7879</v>
      </c>
      <c r="U94" s="163">
        <f>'1.1 エネルギー使用実績'!V127</f>
        <v>2.7879</v>
      </c>
      <c r="V94" s="163">
        <f>'1.1 エネルギー使用実績'!W127</f>
        <v>2.7879</v>
      </c>
      <c r="W94" s="163">
        <f>'1.1 エネルギー使用実績'!X127</f>
        <v>2.7879</v>
      </c>
      <c r="X94" s="163">
        <f>'1.1 エネルギー使用実績'!Y127</f>
        <v>2.7879</v>
      </c>
      <c r="Y94" s="163">
        <f>'1.1 エネルギー使用実績'!Z127</f>
        <v>2.7879</v>
      </c>
    </row>
    <row r="95" spans="2:25" s="1" customFormat="1" ht="13.5" customHeight="1" x14ac:dyDescent="0.2">
      <c r="B95" s="314"/>
      <c r="C95" s="154" t="s">
        <v>148</v>
      </c>
      <c r="D95" s="149"/>
      <c r="E95" s="149"/>
      <c r="F95" s="149"/>
      <c r="G95" s="151" t="s">
        <v>145</v>
      </c>
      <c r="H95" s="163">
        <f>'1.1 エネルギー使用実績'!I128</f>
        <v>2.2170000000000001</v>
      </c>
      <c r="I95" s="163">
        <f>'1.1 エネルギー使用実績'!J128</f>
        <v>2.2170000000000001</v>
      </c>
      <c r="J95" s="163">
        <f>'1.1 エネルギー使用実績'!K128</f>
        <v>2.2170000000000001</v>
      </c>
      <c r="K95" s="163">
        <f>'1.1 エネルギー使用実績'!L128</f>
        <v>2.2170000000000001</v>
      </c>
      <c r="L95" s="163">
        <f>'1.1 エネルギー使用実績'!M128</f>
        <v>2.2170000000000001</v>
      </c>
      <c r="M95" s="163">
        <f>'1.1 エネルギー使用実績'!N128</f>
        <v>2.2170000000000001</v>
      </c>
      <c r="N95" s="163">
        <f>'1.1 エネルギー使用実績'!O128</f>
        <v>2.2170000000000001</v>
      </c>
      <c r="O95" s="163">
        <f>'1.1 エネルギー使用実績'!P128</f>
        <v>2.2170000000000001</v>
      </c>
      <c r="P95" s="163">
        <f>'1.1 エネルギー使用実績'!Q128</f>
        <v>2.2170000000000001</v>
      </c>
      <c r="Q95" s="163">
        <f>'1.1 エネルギー使用実績'!R128</f>
        <v>2.2170000000000001</v>
      </c>
      <c r="R95" s="163">
        <f>'1.1 エネルギー使用実績'!S128</f>
        <v>1.9571000000000001</v>
      </c>
      <c r="S95" s="163">
        <f>'1.1 エネルギー使用実績'!T128</f>
        <v>1.9571000000000001</v>
      </c>
      <c r="T95" s="163">
        <f>'1.1 エネルギー使用実績'!U128</f>
        <v>1.9571000000000001</v>
      </c>
      <c r="U95" s="163">
        <f>'1.1 エネルギー使用実績'!V128</f>
        <v>1.9571000000000001</v>
      </c>
      <c r="V95" s="163">
        <f>'1.1 エネルギー使用実績'!W128</f>
        <v>1.9571000000000001</v>
      </c>
      <c r="W95" s="163">
        <f>'1.1 エネルギー使用実績'!X128</f>
        <v>1.9571000000000001</v>
      </c>
      <c r="X95" s="163">
        <f>'1.1 エネルギー使用実績'!Y128</f>
        <v>1.9571000000000001</v>
      </c>
      <c r="Y95" s="163">
        <f>'1.1 エネルギー使用実績'!Z128</f>
        <v>1.9571000000000001</v>
      </c>
    </row>
    <row r="96" spans="2:25" s="1" customFormat="1" ht="13.5" customHeight="1" x14ac:dyDescent="0.2">
      <c r="B96" s="314" t="s">
        <v>149</v>
      </c>
      <c r="C96" s="155" t="s">
        <v>150</v>
      </c>
      <c r="D96" s="149"/>
      <c r="E96" s="149"/>
      <c r="F96" s="149"/>
      <c r="G96" s="151" t="s">
        <v>139</v>
      </c>
      <c r="H96" s="163">
        <f>'1.1 エネルギー使用実績'!I129</f>
        <v>2.605</v>
      </c>
      <c r="I96" s="163">
        <f>'1.1 エネルギー使用実績'!J129</f>
        <v>2.605</v>
      </c>
      <c r="J96" s="163">
        <f>'1.1 エネルギー使用実績'!K129</f>
        <v>2.605</v>
      </c>
      <c r="K96" s="163">
        <f>'1.1 エネルギー使用実績'!L129</f>
        <v>2.605</v>
      </c>
      <c r="L96" s="163">
        <f>'1.1 エネルギー使用実績'!M129</f>
        <v>2.605</v>
      </c>
      <c r="M96" s="163">
        <f>'1.1 エネルギー使用実績'!N129</f>
        <v>2.605</v>
      </c>
      <c r="N96" s="163">
        <f>'1.1 エネルギー使用実績'!O129</f>
        <v>2.605</v>
      </c>
      <c r="O96" s="163">
        <f>'1.1 エネルギー使用実績'!P129</f>
        <v>2.605</v>
      </c>
      <c r="P96" s="163">
        <f>'1.1 エネルギー使用実績'!Q129</f>
        <v>2.605</v>
      </c>
      <c r="Q96" s="163">
        <f>'1.1 エネルギー使用実績'!R129</f>
        <v>2.605</v>
      </c>
      <c r="R96" s="163">
        <f>'1.1 エネルギー使用実績'!S129</f>
        <v>2.5886999999999998</v>
      </c>
      <c r="S96" s="163">
        <f>'1.1 エネルギー使用実績'!T129</f>
        <v>2.5886999999999998</v>
      </c>
      <c r="T96" s="163">
        <f>'1.1 エネルギー使用実績'!U129</f>
        <v>2.5886999999999998</v>
      </c>
      <c r="U96" s="163">
        <f>'1.1 エネルギー使用実績'!V129</f>
        <v>2.5886999999999998</v>
      </c>
      <c r="V96" s="163">
        <f>'1.1 エネルギー使用実績'!W129</f>
        <v>2.5886999999999998</v>
      </c>
      <c r="W96" s="163">
        <f>'1.1 エネルギー使用実績'!X129</f>
        <v>2.5886999999999998</v>
      </c>
      <c r="X96" s="163">
        <f>'1.1 エネルギー使用実績'!Y129</f>
        <v>2.5886999999999998</v>
      </c>
      <c r="Y96" s="163">
        <f>'1.1 エネルギー使用実績'!Z129</f>
        <v>2.5886999999999998</v>
      </c>
    </row>
    <row r="97" spans="1:25" s="1" customFormat="1" ht="13.5" customHeight="1" x14ac:dyDescent="0.2">
      <c r="B97" s="314"/>
      <c r="C97" s="156" t="s">
        <v>151</v>
      </c>
      <c r="D97" s="149"/>
      <c r="E97" s="149"/>
      <c r="F97" s="149"/>
      <c r="G97" s="151" t="s">
        <v>139</v>
      </c>
      <c r="H97" s="163">
        <f>'1.1 エネルギー使用実績'!I130</f>
        <v>2.3279999999999998</v>
      </c>
      <c r="I97" s="163">
        <f>'1.1 エネルギー使用実績'!J130</f>
        <v>2.3279999999999998</v>
      </c>
      <c r="J97" s="163">
        <f>'1.1 エネルギー使用実績'!K130</f>
        <v>2.3279999999999998</v>
      </c>
      <c r="K97" s="163">
        <f>'1.1 エネルギー使用実績'!L130</f>
        <v>2.3279999999999998</v>
      </c>
      <c r="L97" s="163">
        <f>'1.1 エネルギー使用実績'!M130</f>
        <v>2.3279999999999998</v>
      </c>
      <c r="M97" s="163">
        <f>'1.1 エネルギー使用実績'!N130</f>
        <v>2.3279999999999998</v>
      </c>
      <c r="N97" s="163">
        <f>'1.1 エネルギー使用実績'!O130</f>
        <v>2.3279999999999998</v>
      </c>
      <c r="O97" s="163">
        <f>'1.1 エネルギー使用実績'!P130</f>
        <v>2.3279999999999998</v>
      </c>
      <c r="P97" s="163">
        <f>'1.1 エネルギー使用実績'!Q130</f>
        <v>2.3279999999999998</v>
      </c>
      <c r="Q97" s="163">
        <f>'1.1 エネルギー使用実績'!R130</f>
        <v>2.3279999999999998</v>
      </c>
      <c r="R97" s="163">
        <f>'1.1 エネルギー使用実績'!S130</f>
        <v>2.3254999999999999</v>
      </c>
      <c r="S97" s="163">
        <f>'1.1 エネルギー使用実績'!T130</f>
        <v>2.3254999999999999</v>
      </c>
      <c r="T97" s="163">
        <f>'1.1 エネルギー使用実績'!U130</f>
        <v>2.3254999999999999</v>
      </c>
      <c r="U97" s="163">
        <f>'1.1 エネルギー使用実績'!V130</f>
        <v>2.3254999999999999</v>
      </c>
      <c r="V97" s="163">
        <f>'1.1 エネルギー使用実績'!W130</f>
        <v>2.3254999999999999</v>
      </c>
      <c r="W97" s="163">
        <f>'1.1 エネルギー使用実績'!X130</f>
        <v>2.3254999999999999</v>
      </c>
      <c r="X97" s="163">
        <f>'1.1 エネルギー使用実績'!Y130</f>
        <v>2.3254999999999999</v>
      </c>
      <c r="Y97" s="163">
        <f>'1.1 エネルギー使用実績'!Z130</f>
        <v>2.3254999999999999</v>
      </c>
    </row>
    <row r="98" spans="1:25" s="1" customFormat="1" ht="13.5" customHeight="1" x14ac:dyDescent="0.2">
      <c r="B98" s="314"/>
      <c r="C98" s="157" t="s">
        <v>152</v>
      </c>
      <c r="D98" s="149"/>
      <c r="E98" s="149"/>
      <c r="F98" s="149"/>
      <c r="G98" s="151" t="s">
        <v>139</v>
      </c>
      <c r="H98" s="163">
        <f>'1.1 エネルギー使用実績'!I131</f>
        <v>2.5150000000000001</v>
      </c>
      <c r="I98" s="163">
        <f>'1.1 エネルギー使用実績'!J131</f>
        <v>2.5150000000000001</v>
      </c>
      <c r="J98" s="163">
        <f>'1.1 エネルギー使用実績'!K131</f>
        <v>2.5150000000000001</v>
      </c>
      <c r="K98" s="163">
        <f>'1.1 エネルギー使用実績'!L131</f>
        <v>2.5150000000000001</v>
      </c>
      <c r="L98" s="163">
        <f>'1.1 エネルギー使用実績'!M131</f>
        <v>2.5150000000000001</v>
      </c>
      <c r="M98" s="163">
        <f>'1.1 エネルギー使用実績'!N131</f>
        <v>2.5150000000000001</v>
      </c>
      <c r="N98" s="163">
        <f>'1.1 エネルギー使用実績'!O131</f>
        <v>2.5150000000000001</v>
      </c>
      <c r="O98" s="163">
        <f>'1.1 エネルギー使用実績'!P131</f>
        <v>2.5150000000000001</v>
      </c>
      <c r="P98" s="163">
        <f>'1.1 エネルギー使用実績'!Q131</f>
        <v>2.5150000000000001</v>
      </c>
      <c r="Q98" s="163">
        <f>'1.1 エネルギー使用実績'!R131</f>
        <v>2.5150000000000001</v>
      </c>
      <c r="R98" s="163">
        <f>'1.1 エネルギー使用実績'!S131</f>
        <v>2.6400999999999999</v>
      </c>
      <c r="S98" s="163">
        <f>'1.1 エネルギー使用実績'!T131</f>
        <v>2.6400999999999999</v>
      </c>
      <c r="T98" s="163">
        <f>'1.1 エネルギー使用実績'!U131</f>
        <v>2.6400999999999999</v>
      </c>
      <c r="U98" s="163">
        <f>'1.1 エネルギー使用実績'!V131</f>
        <v>2.6400999999999999</v>
      </c>
      <c r="V98" s="163">
        <f>'1.1 エネルギー使用実績'!W131</f>
        <v>2.6400999999999999</v>
      </c>
      <c r="W98" s="163">
        <f>'1.1 エネルギー使用実績'!X131</f>
        <v>2.6400999999999999</v>
      </c>
      <c r="X98" s="163">
        <f>'1.1 エネルギー使用実績'!Y131</f>
        <v>2.6400999999999999</v>
      </c>
      <c r="Y98" s="163">
        <f>'1.1 エネルギー使用実績'!Z131</f>
        <v>2.6400999999999999</v>
      </c>
    </row>
    <row r="99" spans="1:25" s="1" customFormat="1" ht="13.5" customHeight="1" x14ac:dyDescent="0.2">
      <c r="B99" s="314" t="s">
        <v>153</v>
      </c>
      <c r="C99" s="314"/>
      <c r="D99" s="149"/>
      <c r="E99" s="149"/>
      <c r="F99" s="149"/>
      <c r="G99" s="151" t="s">
        <v>139</v>
      </c>
      <c r="H99" s="163">
        <f>'1.1 エネルギー使用実績'!I132</f>
        <v>3.169</v>
      </c>
      <c r="I99" s="163">
        <f>'1.1 エネルギー使用実績'!J132</f>
        <v>3.169</v>
      </c>
      <c r="J99" s="163">
        <f>'1.1 エネルギー使用実績'!K132</f>
        <v>3.169</v>
      </c>
      <c r="K99" s="163">
        <f>'1.1 エネルギー使用実績'!L132</f>
        <v>3.169</v>
      </c>
      <c r="L99" s="163">
        <f>'1.1 エネルギー使用実績'!M132</f>
        <v>3.169</v>
      </c>
      <c r="M99" s="163">
        <f>'1.1 エネルギー使用実績'!N132</f>
        <v>3.169</v>
      </c>
      <c r="N99" s="163">
        <f>'1.1 エネルギー使用実績'!O132</f>
        <v>3.169</v>
      </c>
      <c r="O99" s="163">
        <f>'1.1 エネルギー使用実績'!P132</f>
        <v>3.169</v>
      </c>
      <c r="P99" s="163">
        <f>'1.1 エネルギー使用実績'!Q132</f>
        <v>3.169</v>
      </c>
      <c r="Q99" s="163">
        <f>'1.1 エネルギー使用実績'!R132</f>
        <v>3.169</v>
      </c>
      <c r="R99" s="163">
        <f>'1.1 エネルギー使用実績'!S132</f>
        <v>3.1793999999999998</v>
      </c>
      <c r="S99" s="163">
        <f>'1.1 エネルギー使用実績'!T132</f>
        <v>3.1793999999999998</v>
      </c>
      <c r="T99" s="163">
        <f>'1.1 エネルギー使用実績'!U132</f>
        <v>3.1793999999999998</v>
      </c>
      <c r="U99" s="163">
        <f>'1.1 エネルギー使用実績'!V132</f>
        <v>3.1793999999999998</v>
      </c>
      <c r="V99" s="163">
        <f>'1.1 エネルギー使用実績'!W132</f>
        <v>3.1793999999999998</v>
      </c>
      <c r="W99" s="163">
        <f>'1.1 エネルギー使用実績'!X132</f>
        <v>3.1793999999999998</v>
      </c>
      <c r="X99" s="163">
        <f>'1.1 エネルギー使用実績'!Y132</f>
        <v>3.1793999999999998</v>
      </c>
      <c r="Y99" s="163">
        <f>'1.1 エネルギー使用実績'!Z132</f>
        <v>3.1793999999999998</v>
      </c>
    </row>
    <row r="100" spans="1:25" s="1" customFormat="1" ht="13.5" customHeight="1" x14ac:dyDescent="0.2">
      <c r="B100" s="314" t="s">
        <v>154</v>
      </c>
      <c r="C100" s="314"/>
      <c r="D100" s="149"/>
      <c r="E100" s="149"/>
      <c r="F100" s="149"/>
      <c r="G100" s="151" t="s">
        <v>139</v>
      </c>
      <c r="H100" s="163">
        <f>'1.1 エネルギー使用実績'!I133</f>
        <v>2.8580000000000001</v>
      </c>
      <c r="I100" s="163">
        <f>'1.1 エネルギー使用実績'!J133</f>
        <v>2.8580000000000001</v>
      </c>
      <c r="J100" s="163">
        <f>'1.1 エネルギー使用実績'!K133</f>
        <v>2.8580000000000001</v>
      </c>
      <c r="K100" s="163">
        <f>'1.1 エネルギー使用実績'!L133</f>
        <v>2.8580000000000001</v>
      </c>
      <c r="L100" s="163">
        <f>'1.1 エネルギー使用実績'!M133</f>
        <v>2.8580000000000001</v>
      </c>
      <c r="M100" s="163">
        <f>'1.1 エネルギー使用実績'!N133</f>
        <v>2.8580000000000001</v>
      </c>
      <c r="N100" s="163">
        <f>'1.1 エネルギー使用実績'!O133</f>
        <v>2.8580000000000001</v>
      </c>
      <c r="O100" s="163">
        <f>'1.1 エネルギー使用実績'!P133</f>
        <v>2.8580000000000001</v>
      </c>
      <c r="P100" s="163">
        <f>'1.1 エネルギー使用実績'!Q133</f>
        <v>2.8580000000000001</v>
      </c>
      <c r="Q100" s="163">
        <f>'1.1 エネルギー使用実績'!R133</f>
        <v>2.8580000000000001</v>
      </c>
      <c r="R100" s="163">
        <f>'1.1 エネルギー使用実績'!S133</f>
        <v>2.8584000000000001</v>
      </c>
      <c r="S100" s="163">
        <f>'1.1 エネルギー使用実績'!T133</f>
        <v>2.8584000000000001</v>
      </c>
      <c r="T100" s="163">
        <f>'1.1 エネルギー使用実績'!U133</f>
        <v>2.8584000000000001</v>
      </c>
      <c r="U100" s="163">
        <f>'1.1 エネルギー使用実績'!V133</f>
        <v>2.8584000000000001</v>
      </c>
      <c r="V100" s="163">
        <f>'1.1 エネルギー使用実績'!W133</f>
        <v>2.8584000000000001</v>
      </c>
      <c r="W100" s="163">
        <f>'1.1 エネルギー使用実績'!X133</f>
        <v>2.8584000000000001</v>
      </c>
      <c r="X100" s="163">
        <f>'1.1 エネルギー使用実績'!Y133</f>
        <v>2.8584000000000001</v>
      </c>
      <c r="Y100" s="163">
        <f>'1.1 エネルギー使用実績'!Z133</f>
        <v>2.8584000000000001</v>
      </c>
    </row>
    <row r="101" spans="1:25" s="1" customFormat="1" ht="13.5" customHeight="1" x14ac:dyDescent="0.2">
      <c r="B101" s="314" t="s">
        <v>155</v>
      </c>
      <c r="C101" s="314"/>
      <c r="D101" s="149"/>
      <c r="E101" s="149"/>
      <c r="F101" s="149"/>
      <c r="G101" s="151" t="s">
        <v>145</v>
      </c>
      <c r="H101" s="163">
        <f>'1.1 エネルギー使用実績'!I134</f>
        <v>0.85099999999999998</v>
      </c>
      <c r="I101" s="163">
        <f>'1.1 エネルギー使用実績'!J134</f>
        <v>0.85099999999999998</v>
      </c>
      <c r="J101" s="163">
        <f>'1.1 エネルギー使用実績'!K134</f>
        <v>0.85099999999999998</v>
      </c>
      <c r="K101" s="163">
        <f>'1.1 エネルギー使用実績'!L134</f>
        <v>0.85099999999999998</v>
      </c>
      <c r="L101" s="163">
        <f>'1.1 エネルギー使用実績'!M134</f>
        <v>0.85099999999999998</v>
      </c>
      <c r="M101" s="163">
        <f>'1.1 エネルギー使用実績'!N134</f>
        <v>0.85099999999999998</v>
      </c>
      <c r="N101" s="163">
        <f>'1.1 エネルギー使用実績'!O134</f>
        <v>0.85099999999999998</v>
      </c>
      <c r="O101" s="163">
        <f>'1.1 エネルギー使用実績'!P134</f>
        <v>0.85099999999999998</v>
      </c>
      <c r="P101" s="163">
        <f>'1.1 エネルギー使用実績'!Q134</f>
        <v>0.85099999999999998</v>
      </c>
      <c r="Q101" s="163">
        <f>'1.1 エネルギー使用実績'!R134</f>
        <v>0.85099999999999998</v>
      </c>
      <c r="R101" s="163">
        <f>'1.1 エネルギー使用実績'!S134</f>
        <v>0.73540000000000005</v>
      </c>
      <c r="S101" s="163">
        <f>'1.1 エネルギー使用実績'!T134</f>
        <v>0.73540000000000005</v>
      </c>
      <c r="T101" s="163">
        <f>'1.1 エネルギー使用実績'!U134</f>
        <v>0.73540000000000005</v>
      </c>
      <c r="U101" s="163">
        <f>'1.1 エネルギー使用実績'!V134</f>
        <v>0.73540000000000005</v>
      </c>
      <c r="V101" s="163">
        <f>'1.1 エネルギー使用実績'!W134</f>
        <v>0.73540000000000005</v>
      </c>
      <c r="W101" s="163">
        <f>'1.1 エネルギー使用実績'!X134</f>
        <v>0.73540000000000005</v>
      </c>
      <c r="X101" s="163">
        <f>'1.1 エネルギー使用実績'!Y134</f>
        <v>0.73540000000000005</v>
      </c>
      <c r="Y101" s="163">
        <f>'1.1 エネルギー使用実績'!Z134</f>
        <v>0.73540000000000005</v>
      </c>
    </row>
    <row r="102" spans="1:25" s="1" customFormat="1" ht="13.5" customHeight="1" x14ac:dyDescent="0.2">
      <c r="B102" s="314" t="s">
        <v>156</v>
      </c>
      <c r="C102" s="314"/>
      <c r="D102" s="149"/>
      <c r="E102" s="149"/>
      <c r="F102" s="149"/>
      <c r="G102" s="151" t="s">
        <v>145</v>
      </c>
      <c r="H102" s="163">
        <f>'1.1 エネルギー使用実績'!I135</f>
        <v>0.32900000000000001</v>
      </c>
      <c r="I102" s="163">
        <f>'1.1 エネルギー使用実績'!J135</f>
        <v>0.32900000000000001</v>
      </c>
      <c r="J102" s="163">
        <f>'1.1 エネルギー使用実績'!K135</f>
        <v>0.32900000000000001</v>
      </c>
      <c r="K102" s="163">
        <f>'1.1 エネルギー使用実績'!L135</f>
        <v>0.32900000000000001</v>
      </c>
      <c r="L102" s="163">
        <f>'1.1 エネルギー使用実績'!M135</f>
        <v>0.32900000000000001</v>
      </c>
      <c r="M102" s="163">
        <f>'1.1 エネルギー使用実績'!N135</f>
        <v>0.32900000000000001</v>
      </c>
      <c r="N102" s="163">
        <f>'1.1 エネルギー使用実績'!O135</f>
        <v>0.32900000000000001</v>
      </c>
      <c r="O102" s="163">
        <f>'1.1 エネルギー使用実績'!P135</f>
        <v>0.32900000000000001</v>
      </c>
      <c r="P102" s="163">
        <f>'1.1 エネルギー使用実績'!Q135</f>
        <v>0.32900000000000001</v>
      </c>
      <c r="Q102" s="163">
        <f>'1.1 エネルギー使用実績'!R135</f>
        <v>0.32900000000000001</v>
      </c>
      <c r="R102" s="163">
        <f>'1.1 エネルギー使用実績'!S135</f>
        <v>0.31269999999999998</v>
      </c>
      <c r="S102" s="163">
        <f>'1.1 エネルギー使用実績'!T135</f>
        <v>0.31269999999999998</v>
      </c>
      <c r="T102" s="163">
        <f>'1.1 エネルギー使用実績'!U135</f>
        <v>0.31269999999999998</v>
      </c>
      <c r="U102" s="163">
        <f>'1.1 エネルギー使用実績'!V135</f>
        <v>0.31269999999999998</v>
      </c>
      <c r="V102" s="163">
        <f>'1.1 エネルギー使用実績'!W135</f>
        <v>0.31269999999999998</v>
      </c>
      <c r="W102" s="163">
        <f>'1.1 エネルギー使用実績'!X135</f>
        <v>0.31269999999999998</v>
      </c>
      <c r="X102" s="163">
        <f>'1.1 エネルギー使用実績'!Y135</f>
        <v>0.31269999999999998</v>
      </c>
      <c r="Y102" s="163">
        <f>'1.1 エネルギー使用実績'!Z135</f>
        <v>0.31269999999999998</v>
      </c>
    </row>
    <row r="103" spans="1:25" s="1" customFormat="1" ht="13.5" customHeight="1" x14ac:dyDescent="0.2">
      <c r="B103" s="314" t="s">
        <v>157</v>
      </c>
      <c r="C103" s="314"/>
      <c r="D103" s="149"/>
      <c r="E103" s="149"/>
      <c r="F103" s="149"/>
      <c r="G103" s="151" t="s">
        <v>145</v>
      </c>
      <c r="H103" s="163">
        <f>'1.1 エネルギー使用実績'!I136</f>
        <v>1.1839999999999999</v>
      </c>
      <c r="I103" s="163">
        <f>'1.1 エネルギー使用実績'!J136</f>
        <v>1.1839999999999999</v>
      </c>
      <c r="J103" s="163">
        <f>'1.1 エネルギー使用実績'!K136</f>
        <v>1.1839999999999999</v>
      </c>
      <c r="K103" s="163">
        <f>'1.1 エネルギー使用実績'!L136</f>
        <v>1.1839999999999999</v>
      </c>
      <c r="L103" s="163">
        <f>'1.1 エネルギー使用実績'!M136</f>
        <v>1.1839999999999999</v>
      </c>
      <c r="M103" s="163">
        <f>'1.1 エネルギー使用実績'!N136</f>
        <v>1.1839999999999999</v>
      </c>
      <c r="N103" s="163">
        <f>'1.1 エネルギー使用実績'!O136</f>
        <v>1.1839999999999999</v>
      </c>
      <c r="O103" s="163">
        <f>'1.1 エネルギー使用実績'!P136</f>
        <v>1.1839999999999999</v>
      </c>
      <c r="P103" s="163">
        <f>'1.1 エネルギー使用実績'!Q136</f>
        <v>1.1839999999999999</v>
      </c>
      <c r="Q103" s="163">
        <f>'1.1 エネルギー使用実績'!R136</f>
        <v>1.1839999999999999</v>
      </c>
      <c r="R103" s="163">
        <f>'1.1 エネルギー使用実績'!S136</f>
        <v>1.1596</v>
      </c>
      <c r="S103" s="163">
        <f>'1.1 エネルギー使用実績'!T136</f>
        <v>1.1596</v>
      </c>
      <c r="T103" s="163">
        <f>'1.1 エネルギー使用実績'!U136</f>
        <v>1.1596</v>
      </c>
      <c r="U103" s="163">
        <f>'1.1 エネルギー使用実績'!V136</f>
        <v>1.1596</v>
      </c>
      <c r="V103" s="163">
        <f>'1.1 エネルギー使用実績'!W136</f>
        <v>1.1596</v>
      </c>
      <c r="W103" s="163">
        <f>'1.1 エネルギー使用実績'!X136</f>
        <v>1.1596</v>
      </c>
      <c r="X103" s="163">
        <f>'1.1 エネルギー使用実績'!Y136</f>
        <v>1.1596</v>
      </c>
      <c r="Y103" s="163">
        <f>'1.1 エネルギー使用実績'!Z136</f>
        <v>1.1596</v>
      </c>
    </row>
    <row r="104" spans="1:25" s="1" customFormat="1" ht="13.5" customHeight="1" x14ac:dyDescent="0.2">
      <c r="A104" s="158" t="s">
        <v>159</v>
      </c>
      <c r="B104" s="314" t="s">
        <v>158</v>
      </c>
      <c r="C104" s="314"/>
      <c r="D104" s="149"/>
      <c r="E104" s="149"/>
      <c r="F104" s="149"/>
      <c r="G104" s="151" t="s">
        <v>145</v>
      </c>
      <c r="H104" s="163">
        <f>'1.1 エネルギー使用実績'!I137</f>
        <v>2.2440000000000002</v>
      </c>
      <c r="I104" s="163">
        <f>'1.1 エネルギー使用実績'!J137</f>
        <v>2.2440000000000002</v>
      </c>
      <c r="J104" s="163">
        <f>'1.1 エネルギー使用実績'!K137</f>
        <v>2.2440000000000002</v>
      </c>
      <c r="K104" s="163">
        <f>'1.1 エネルギー使用実績'!L137</f>
        <v>2.2440000000000002</v>
      </c>
      <c r="L104" s="163">
        <f>'1.1 エネルギー使用実績'!M137</f>
        <v>2.2440000000000002</v>
      </c>
      <c r="M104" s="163">
        <f>'1.1 エネルギー使用実績'!N137</f>
        <v>2.2440000000000002</v>
      </c>
      <c r="N104" s="163">
        <f>'1.1 エネルギー使用実績'!O137</f>
        <v>2.2440000000000002</v>
      </c>
      <c r="O104" s="163">
        <f>'1.1 エネルギー使用実績'!P137</f>
        <v>2.2440000000000002</v>
      </c>
      <c r="P104" s="163">
        <f>'1.1 エネルギー使用実績'!Q137</f>
        <v>2.2440000000000002</v>
      </c>
      <c r="Q104" s="163">
        <f>'1.1 エネルギー使用実績'!R137</f>
        <v>2.2440000000000002</v>
      </c>
      <c r="R104" s="163">
        <f>'1.1 エネルギー使用実績'!S137</f>
        <v>2.0499999999999998</v>
      </c>
      <c r="S104" s="163">
        <f>'1.1 エネルギー使用実績'!T137</f>
        <v>2.0499999999999998</v>
      </c>
      <c r="T104" s="163">
        <f>'1.1 エネルギー使用実績'!U137</f>
        <v>2.0499999999999998</v>
      </c>
      <c r="U104" s="163">
        <f>'1.1 エネルギー使用実績'!V137</f>
        <v>2.0499999999999998</v>
      </c>
      <c r="V104" s="163">
        <f>'1.1 エネルギー使用実績'!W137</f>
        <v>2.0499999999999998</v>
      </c>
      <c r="W104" s="163">
        <f>'1.1 エネルギー使用実績'!X137</f>
        <v>2.0499999999999998</v>
      </c>
      <c r="X104" s="163">
        <f>'1.1 エネルギー使用実績'!Y137</f>
        <v>2.0499999999999998</v>
      </c>
      <c r="Y104" s="163">
        <f>'1.1 エネルギー使用実績'!Z137</f>
        <v>2.0499999999999998</v>
      </c>
    </row>
    <row r="105" spans="1:25" s="1" customFormat="1" ht="13.5" customHeight="1" x14ac:dyDescent="0.2">
      <c r="A105" s="158" t="s">
        <v>206</v>
      </c>
      <c r="B105" s="314" t="s">
        <v>160</v>
      </c>
      <c r="C105" s="314"/>
      <c r="D105" s="149"/>
      <c r="E105" s="149"/>
      <c r="F105" s="153"/>
      <c r="G105" s="151" t="s">
        <v>162</v>
      </c>
      <c r="H105" s="163">
        <f>'1.1 エネルギー使用実績'!I138</f>
        <v>0.06</v>
      </c>
      <c r="I105" s="163">
        <f>'1.1 エネルギー使用実績'!J138</f>
        <v>0.06</v>
      </c>
      <c r="J105" s="163">
        <f>'1.1 エネルギー使用実績'!K138</f>
        <v>0.06</v>
      </c>
      <c r="K105" s="163">
        <f>'1.1 エネルギー使用実績'!L138</f>
        <v>0.06</v>
      </c>
      <c r="L105" s="163">
        <f>'1.1 エネルギー使用実績'!M138</f>
        <v>0.06</v>
      </c>
      <c r="M105" s="163">
        <f>'1.1 エネルギー使用実績'!N138</f>
        <v>0.06</v>
      </c>
      <c r="N105" s="163">
        <f>'1.1 エネルギー使用実績'!O138</f>
        <v>0.06</v>
      </c>
      <c r="O105" s="163">
        <f>'1.1 エネルギー使用実績'!P138</f>
        <v>0.06</v>
      </c>
      <c r="P105" s="163">
        <f>'1.1 エネルギー使用実績'!Q138</f>
        <v>0.06</v>
      </c>
      <c r="Q105" s="163">
        <f>'1.1 エネルギー使用実績'!R138</f>
        <v>0.06</v>
      </c>
      <c r="R105" s="163">
        <f>'1.1 エネルギー使用実績'!S138</f>
        <v>0.06</v>
      </c>
      <c r="S105" s="163">
        <f>'1.1 エネルギー使用実績'!T138</f>
        <v>0.06</v>
      </c>
      <c r="T105" s="163">
        <f>'1.1 エネルギー使用実績'!U138</f>
        <v>0.06</v>
      </c>
      <c r="U105" s="163">
        <f>'1.1 エネルギー使用実績'!V138</f>
        <v>0.06</v>
      </c>
      <c r="V105" s="163">
        <f>'1.1 エネルギー使用実績'!W138</f>
        <v>0.06</v>
      </c>
      <c r="W105" s="163">
        <f>'1.1 エネルギー使用実績'!X138</f>
        <v>0.06</v>
      </c>
      <c r="X105" s="163">
        <f>'1.1 エネルギー使用実績'!Y138</f>
        <v>0.06</v>
      </c>
      <c r="Y105" s="163">
        <f>'1.1 エネルギー使用実績'!Z138</f>
        <v>0.06</v>
      </c>
    </row>
    <row r="106" spans="1:25" s="1" customFormat="1" ht="13.5" customHeight="1" x14ac:dyDescent="0.2">
      <c r="A106" s="158" t="s">
        <v>206</v>
      </c>
      <c r="B106" s="314" t="s">
        <v>163</v>
      </c>
      <c r="C106" s="314"/>
      <c r="D106" s="149"/>
      <c r="E106" s="149"/>
      <c r="F106" s="149"/>
      <c r="G106" s="151" t="s">
        <v>162</v>
      </c>
      <c r="H106" s="163">
        <f>'1.1 エネルギー使用実績'!I139</f>
        <v>5.7000000000000002E-2</v>
      </c>
      <c r="I106" s="163">
        <f>'1.1 エネルギー使用実績'!J139</f>
        <v>5.7000000000000002E-2</v>
      </c>
      <c r="J106" s="163">
        <f>'1.1 エネルギー使用実績'!K139</f>
        <v>5.7000000000000002E-2</v>
      </c>
      <c r="K106" s="163">
        <f>'1.1 エネルギー使用実績'!L139</f>
        <v>5.7000000000000002E-2</v>
      </c>
      <c r="L106" s="163">
        <f>'1.1 エネルギー使用実績'!M139</f>
        <v>5.7000000000000002E-2</v>
      </c>
      <c r="M106" s="163">
        <f>'1.1 エネルギー使用実績'!N139</f>
        <v>5.7000000000000002E-2</v>
      </c>
      <c r="N106" s="163">
        <f>'1.1 エネルギー使用実績'!O139</f>
        <v>5.7000000000000002E-2</v>
      </c>
      <c r="O106" s="163">
        <f>'1.1 エネルギー使用実績'!P139</f>
        <v>5.7000000000000002E-2</v>
      </c>
      <c r="P106" s="163">
        <f>'1.1 エネルギー使用実績'!Q139</f>
        <v>5.7000000000000002E-2</v>
      </c>
      <c r="Q106" s="163">
        <f>'1.1 エネルギー使用実績'!R139</f>
        <v>5.7000000000000002E-2</v>
      </c>
      <c r="R106" s="163">
        <f>'1.1 エネルギー使用実績'!S139</f>
        <v>5.7000000000000002E-2</v>
      </c>
      <c r="S106" s="163">
        <f>'1.1 エネルギー使用実績'!T139</f>
        <v>5.7000000000000002E-2</v>
      </c>
      <c r="T106" s="163">
        <f>'1.1 エネルギー使用実績'!U139</f>
        <v>5.7000000000000002E-2</v>
      </c>
      <c r="U106" s="163">
        <f>'1.1 エネルギー使用実績'!V139</f>
        <v>5.7000000000000002E-2</v>
      </c>
      <c r="V106" s="163">
        <f>'1.1 エネルギー使用実績'!W139</f>
        <v>5.7000000000000002E-2</v>
      </c>
      <c r="W106" s="163">
        <f>'1.1 エネルギー使用実績'!X139</f>
        <v>5.7000000000000002E-2</v>
      </c>
      <c r="X106" s="163">
        <f>'1.1 エネルギー使用実績'!Y139</f>
        <v>5.7000000000000002E-2</v>
      </c>
      <c r="Y106" s="163">
        <f>'1.1 エネルギー使用実績'!Z139</f>
        <v>5.7000000000000002E-2</v>
      </c>
    </row>
    <row r="107" spans="1:25" s="1" customFormat="1" ht="13.5" customHeight="1" x14ac:dyDescent="0.2">
      <c r="A107" s="158" t="s">
        <v>206</v>
      </c>
      <c r="B107" s="314" t="s">
        <v>164</v>
      </c>
      <c r="C107" s="314"/>
      <c r="D107" s="149"/>
      <c r="E107" s="149"/>
      <c r="F107" s="149"/>
      <c r="G107" s="151" t="s">
        <v>162</v>
      </c>
      <c r="H107" s="163">
        <f>'1.1 エネルギー使用実績'!I140</f>
        <v>5.7000000000000002E-2</v>
      </c>
      <c r="I107" s="163">
        <f>'1.1 エネルギー使用実績'!J140</f>
        <v>5.7000000000000002E-2</v>
      </c>
      <c r="J107" s="163">
        <f>'1.1 エネルギー使用実績'!K140</f>
        <v>5.7000000000000002E-2</v>
      </c>
      <c r="K107" s="163">
        <f>'1.1 エネルギー使用実績'!L140</f>
        <v>5.7000000000000002E-2</v>
      </c>
      <c r="L107" s="163">
        <f>'1.1 エネルギー使用実績'!M140</f>
        <v>5.7000000000000002E-2</v>
      </c>
      <c r="M107" s="163">
        <f>'1.1 エネルギー使用実績'!N140</f>
        <v>5.7000000000000002E-2</v>
      </c>
      <c r="N107" s="163">
        <f>'1.1 エネルギー使用実績'!O140</f>
        <v>5.7000000000000002E-2</v>
      </c>
      <c r="O107" s="163">
        <f>'1.1 エネルギー使用実績'!P140</f>
        <v>5.7000000000000002E-2</v>
      </c>
      <c r="P107" s="163">
        <f>'1.1 エネルギー使用実績'!Q140</f>
        <v>5.7000000000000002E-2</v>
      </c>
      <c r="Q107" s="163">
        <f>'1.1 エネルギー使用実績'!R140</f>
        <v>5.7000000000000002E-2</v>
      </c>
      <c r="R107" s="163">
        <f>'1.1 エネルギー使用実績'!S140</f>
        <v>5.7000000000000002E-2</v>
      </c>
      <c r="S107" s="163">
        <f>'1.1 エネルギー使用実績'!T140</f>
        <v>5.7000000000000002E-2</v>
      </c>
      <c r="T107" s="163">
        <f>'1.1 エネルギー使用実績'!U140</f>
        <v>5.7000000000000002E-2</v>
      </c>
      <c r="U107" s="163">
        <f>'1.1 エネルギー使用実績'!V140</f>
        <v>5.7000000000000002E-2</v>
      </c>
      <c r="V107" s="163">
        <f>'1.1 エネルギー使用実績'!W140</f>
        <v>5.7000000000000002E-2</v>
      </c>
      <c r="W107" s="163">
        <f>'1.1 エネルギー使用実績'!X140</f>
        <v>5.7000000000000002E-2</v>
      </c>
      <c r="X107" s="163">
        <f>'1.1 エネルギー使用実績'!Y140</f>
        <v>5.7000000000000002E-2</v>
      </c>
      <c r="Y107" s="163">
        <f>'1.1 エネルギー使用実績'!Z140</f>
        <v>5.7000000000000002E-2</v>
      </c>
    </row>
    <row r="108" spans="1:25" s="1" customFormat="1" ht="13.5" customHeight="1" x14ac:dyDescent="0.2">
      <c r="A108" s="158" t="s">
        <v>206</v>
      </c>
      <c r="B108" s="314" t="s">
        <v>165</v>
      </c>
      <c r="C108" s="314"/>
      <c r="D108" s="149"/>
      <c r="E108" s="149"/>
      <c r="F108" s="149"/>
      <c r="G108" s="151" t="s">
        <v>162</v>
      </c>
      <c r="H108" s="163">
        <f>'1.1 エネルギー使用実績'!I141</f>
        <v>5.7000000000000002E-2</v>
      </c>
      <c r="I108" s="163">
        <f>'1.1 エネルギー使用実績'!J141</f>
        <v>5.7000000000000002E-2</v>
      </c>
      <c r="J108" s="163">
        <f>'1.1 エネルギー使用実績'!K141</f>
        <v>5.7000000000000002E-2</v>
      </c>
      <c r="K108" s="163">
        <f>'1.1 エネルギー使用実績'!L141</f>
        <v>5.7000000000000002E-2</v>
      </c>
      <c r="L108" s="163">
        <f>'1.1 エネルギー使用実績'!M141</f>
        <v>5.7000000000000002E-2</v>
      </c>
      <c r="M108" s="163">
        <f>'1.1 エネルギー使用実績'!N141</f>
        <v>5.7000000000000002E-2</v>
      </c>
      <c r="N108" s="163">
        <f>'1.1 エネルギー使用実績'!O141</f>
        <v>5.7000000000000002E-2</v>
      </c>
      <c r="O108" s="163">
        <f>'1.1 エネルギー使用実績'!P141</f>
        <v>5.7000000000000002E-2</v>
      </c>
      <c r="P108" s="163">
        <f>'1.1 エネルギー使用実績'!Q141</f>
        <v>5.7000000000000002E-2</v>
      </c>
      <c r="Q108" s="163">
        <f>'1.1 エネルギー使用実績'!R141</f>
        <v>5.7000000000000002E-2</v>
      </c>
      <c r="R108" s="163">
        <f>'1.1 エネルギー使用実績'!S141</f>
        <v>5.7000000000000002E-2</v>
      </c>
      <c r="S108" s="163">
        <f>'1.1 エネルギー使用実績'!T141</f>
        <v>5.7000000000000002E-2</v>
      </c>
      <c r="T108" s="163">
        <f>'1.1 エネルギー使用実績'!U141</f>
        <v>5.7000000000000002E-2</v>
      </c>
      <c r="U108" s="163">
        <f>'1.1 エネルギー使用実績'!V141</f>
        <v>5.7000000000000002E-2</v>
      </c>
      <c r="V108" s="163">
        <f>'1.1 エネルギー使用実績'!W141</f>
        <v>5.7000000000000002E-2</v>
      </c>
      <c r="W108" s="163">
        <f>'1.1 エネルギー使用実績'!X141</f>
        <v>5.7000000000000002E-2</v>
      </c>
      <c r="X108" s="163">
        <f>'1.1 エネルギー使用実績'!Y141</f>
        <v>5.7000000000000002E-2</v>
      </c>
      <c r="Y108" s="163">
        <f>'1.1 エネルギー使用実績'!Z141</f>
        <v>5.7000000000000002E-2</v>
      </c>
    </row>
    <row r="109" spans="1:25" s="1" customFormat="1" ht="13.5" customHeight="1" x14ac:dyDescent="0.2">
      <c r="B109" s="314" t="s">
        <v>166</v>
      </c>
      <c r="C109" s="314"/>
      <c r="D109" s="149"/>
      <c r="E109" s="149"/>
      <c r="F109" s="149"/>
      <c r="G109" s="149"/>
      <c r="H109" s="163">
        <f>'1.1 エネルギー使用実績'!I142</f>
        <v>0</v>
      </c>
      <c r="I109" s="163">
        <f>'1.1 エネルギー使用実績'!J142</f>
        <v>0</v>
      </c>
      <c r="J109" s="163">
        <f>'1.1 エネルギー使用実績'!K142</f>
        <v>0</v>
      </c>
      <c r="K109" s="163">
        <f>'1.1 エネルギー使用実績'!L142</f>
        <v>0</v>
      </c>
      <c r="L109" s="163">
        <f>'1.1 エネルギー使用実績'!M142</f>
        <v>0</v>
      </c>
      <c r="M109" s="163">
        <f>'1.1 エネルギー使用実績'!N142</f>
        <v>0</v>
      </c>
      <c r="N109" s="163">
        <f>'1.1 エネルギー使用実績'!O142</f>
        <v>0</v>
      </c>
      <c r="O109" s="163">
        <f>'1.1 エネルギー使用実績'!P142</f>
        <v>0</v>
      </c>
      <c r="P109" s="163">
        <f>'1.1 エネルギー使用実績'!Q142</f>
        <v>0</v>
      </c>
      <c r="Q109" s="163">
        <f>'1.1 エネルギー使用実績'!R142</f>
        <v>0</v>
      </c>
      <c r="R109" s="163">
        <f>'1.1 エネルギー使用実績'!S142</f>
        <v>0</v>
      </c>
      <c r="S109" s="163">
        <f>'1.1 エネルギー使用実績'!T142</f>
        <v>0</v>
      </c>
      <c r="T109" s="163">
        <f>'1.1 エネルギー使用実績'!U142</f>
        <v>0</v>
      </c>
      <c r="U109" s="163">
        <f>'1.1 エネルギー使用実績'!V142</f>
        <v>0</v>
      </c>
      <c r="V109" s="163">
        <f>'1.1 エネルギー使用実績'!W142</f>
        <v>0</v>
      </c>
      <c r="W109" s="163">
        <f>'1.1 エネルギー使用実績'!X142</f>
        <v>0</v>
      </c>
      <c r="X109" s="163">
        <f>'1.1 エネルギー使用実績'!Y142</f>
        <v>0</v>
      </c>
      <c r="Y109" s="163">
        <f>'1.1 エネルギー使用実績'!Z142</f>
        <v>0</v>
      </c>
    </row>
    <row r="110" spans="1:25" s="1" customFormat="1" ht="13.5" customHeight="1" x14ac:dyDescent="0.2">
      <c r="B110" s="315"/>
      <c r="C110" s="316"/>
      <c r="D110" s="149"/>
      <c r="E110" s="149"/>
      <c r="F110" s="149"/>
      <c r="G110" s="149"/>
      <c r="H110" s="163">
        <f>'1.1 エネルギー使用実績'!I144</f>
        <v>0</v>
      </c>
      <c r="I110" s="163">
        <f>'1.1 エネルギー使用実績'!J144</f>
        <v>0</v>
      </c>
      <c r="J110" s="163">
        <f>'1.1 エネルギー使用実績'!K144</f>
        <v>0</v>
      </c>
      <c r="K110" s="163">
        <f>'1.1 エネルギー使用実績'!L144</f>
        <v>0</v>
      </c>
      <c r="L110" s="163">
        <f>'1.1 エネルギー使用実績'!M144</f>
        <v>0</v>
      </c>
      <c r="M110" s="163">
        <f>'1.1 エネルギー使用実績'!N144</f>
        <v>0</v>
      </c>
      <c r="N110" s="163">
        <f>'1.1 エネルギー使用実績'!O144</f>
        <v>0</v>
      </c>
      <c r="O110" s="163">
        <f>'1.1 エネルギー使用実績'!P144</f>
        <v>0</v>
      </c>
      <c r="P110" s="163">
        <f>'1.1 エネルギー使用実績'!Q144</f>
        <v>0</v>
      </c>
      <c r="Q110" s="163">
        <f>'1.1 エネルギー使用実績'!R144</f>
        <v>0</v>
      </c>
      <c r="R110" s="163">
        <f>'1.1 エネルギー使用実績'!S144</f>
        <v>0</v>
      </c>
      <c r="S110" s="163">
        <f>'1.1 エネルギー使用実績'!T144</f>
        <v>0</v>
      </c>
      <c r="T110" s="163">
        <f>'1.1 エネルギー使用実績'!U144</f>
        <v>0</v>
      </c>
      <c r="U110" s="163">
        <f>'1.1 エネルギー使用実績'!V144</f>
        <v>0</v>
      </c>
      <c r="V110" s="163">
        <f>'1.1 エネルギー使用実績'!W144</f>
        <v>0</v>
      </c>
      <c r="W110" s="163">
        <f>'1.1 エネルギー使用実績'!X144</f>
        <v>0</v>
      </c>
      <c r="X110" s="163">
        <f>'1.1 エネルギー使用実績'!Y144</f>
        <v>0</v>
      </c>
      <c r="Y110" s="163">
        <f>'1.1 エネルギー使用実績'!Z144</f>
        <v>0</v>
      </c>
    </row>
    <row r="111" spans="1:25" s="1" customFormat="1" ht="13.5" customHeight="1" x14ac:dyDescent="0.2">
      <c r="A111" s="158" t="s">
        <v>213</v>
      </c>
      <c r="B111" s="314" t="s">
        <v>214</v>
      </c>
      <c r="C111" s="314"/>
      <c r="D111" s="149"/>
      <c r="E111" s="149"/>
      <c r="F111" s="149"/>
      <c r="G111" s="151" t="s">
        <v>115</v>
      </c>
      <c r="H111" s="163">
        <f>'1.1 エネルギー使用実績'!I145</f>
        <v>0</v>
      </c>
      <c r="I111" s="163">
        <f>'1.1 エネルギー使用実績'!J145</f>
        <v>0</v>
      </c>
      <c r="J111" s="163">
        <f>'1.1 エネルギー使用実績'!K145</f>
        <v>0</v>
      </c>
      <c r="K111" s="163">
        <f>'1.1 エネルギー使用実績'!L145</f>
        <v>0</v>
      </c>
      <c r="L111" s="163">
        <f>'1.1 エネルギー使用実績'!M145</f>
        <v>0</v>
      </c>
      <c r="M111" s="163">
        <f>'1.1 エネルギー使用実績'!N145</f>
        <v>0</v>
      </c>
      <c r="N111" s="163">
        <f>'1.1 エネルギー使用実績'!O145</f>
        <v>0</v>
      </c>
      <c r="O111" s="163">
        <f>'1.1 エネルギー使用実績'!P145</f>
        <v>0</v>
      </c>
      <c r="P111" s="163">
        <f>'1.1 エネルギー使用実績'!Q145</f>
        <v>0</v>
      </c>
      <c r="Q111" s="163">
        <f>'1.1 エネルギー使用実績'!R145</f>
        <v>0</v>
      </c>
      <c r="R111" s="163">
        <f>'1.1 エネルギー使用実績'!S145</f>
        <v>0</v>
      </c>
      <c r="S111" s="163">
        <f>'1.1 エネルギー使用実績'!T145</f>
        <v>0</v>
      </c>
      <c r="T111" s="163">
        <f>'1.1 エネルギー使用実績'!U145</f>
        <v>0</v>
      </c>
      <c r="U111" s="163">
        <f>'1.1 エネルギー使用実績'!V145</f>
        <v>0</v>
      </c>
      <c r="V111" s="163">
        <f>'1.1 エネルギー使用実績'!W145</f>
        <v>0</v>
      </c>
      <c r="W111" s="163">
        <f>'1.1 エネルギー使用実績'!X145</f>
        <v>0</v>
      </c>
      <c r="X111" s="163">
        <f>'1.1 エネルギー使用実績'!Y145</f>
        <v>0</v>
      </c>
      <c r="Y111" s="163">
        <f>'1.1 エネルギー使用実績'!Z145</f>
        <v>0</v>
      </c>
    </row>
    <row r="112" spans="1:25" s="33" customFormat="1" x14ac:dyDescent="0.2">
      <c r="D112" s="34"/>
      <c r="E112" s="34"/>
    </row>
    <row r="113" spans="4:31" s="33" customFormat="1" x14ac:dyDescent="0.2">
      <c r="D113" s="34"/>
      <c r="E113" s="34"/>
    </row>
    <row r="114" spans="4:31" s="33" customFormat="1" x14ac:dyDescent="0.2">
      <c r="D114" s="34"/>
      <c r="E114" s="34"/>
    </row>
    <row r="115" spans="4:31" s="33" customFormat="1" x14ac:dyDescent="0.2">
      <c r="D115" s="34"/>
      <c r="E115" s="34"/>
    </row>
    <row r="116" spans="4:31" s="33" customFormat="1" x14ac:dyDescent="0.2">
      <c r="D116" s="34"/>
      <c r="E116" s="34"/>
    </row>
    <row r="117" spans="4:31" s="33" customFormat="1" x14ac:dyDescent="0.2">
      <c r="D117" s="34"/>
      <c r="E117" s="34"/>
    </row>
    <row r="118" spans="4:31" s="33" customFormat="1" x14ac:dyDescent="0.2">
      <c r="D118" s="34"/>
      <c r="E118" s="34"/>
    </row>
    <row r="119" spans="4:31" s="33" customFormat="1" x14ac:dyDescent="0.2">
      <c r="D119" s="34"/>
      <c r="E119" s="34"/>
    </row>
    <row r="120" spans="4:31" s="33" customFormat="1" x14ac:dyDescent="0.2">
      <c r="D120" s="34"/>
      <c r="E120" s="34"/>
    </row>
    <row r="121" spans="4:31" x14ac:dyDescent="0.2">
      <c r="Z121" s="33"/>
      <c r="AA121" s="33"/>
      <c r="AB121" s="33"/>
      <c r="AC121" s="33"/>
      <c r="AD121" s="33"/>
      <c r="AE121" s="33"/>
    </row>
    <row r="122" spans="4:31" x14ac:dyDescent="0.2">
      <c r="Z122" s="33"/>
      <c r="AA122" s="33"/>
      <c r="AB122" s="33"/>
      <c r="AC122" s="33"/>
      <c r="AD122" s="33"/>
      <c r="AE122" s="33"/>
    </row>
    <row r="123" spans="4:31" x14ac:dyDescent="0.2">
      <c r="Z123" s="33"/>
      <c r="AA123" s="33"/>
      <c r="AB123" s="33"/>
      <c r="AC123" s="33"/>
      <c r="AD123" s="33"/>
      <c r="AE123" s="33"/>
    </row>
    <row r="124" spans="4:31" x14ac:dyDescent="0.2">
      <c r="Z124" s="33"/>
      <c r="AA124" s="33"/>
      <c r="AB124" s="33"/>
      <c r="AC124" s="33"/>
      <c r="AD124" s="33"/>
      <c r="AE124" s="33"/>
    </row>
    <row r="125" spans="4:31" x14ac:dyDescent="0.2">
      <c r="Z125" s="33"/>
      <c r="AA125" s="33"/>
      <c r="AB125" s="33"/>
      <c r="AC125" s="33"/>
      <c r="AD125" s="33"/>
      <c r="AE125" s="33"/>
    </row>
    <row r="126" spans="4:31" x14ac:dyDescent="0.2">
      <c r="Z126" s="33"/>
      <c r="AA126" s="33"/>
      <c r="AB126" s="33"/>
      <c r="AC126" s="33"/>
      <c r="AD126" s="33"/>
      <c r="AE126" s="33"/>
    </row>
    <row r="127" spans="4:31" x14ac:dyDescent="0.2">
      <c r="Z127" s="33"/>
      <c r="AA127" s="33"/>
      <c r="AB127" s="33"/>
      <c r="AC127" s="33"/>
      <c r="AD127" s="33"/>
      <c r="AE127" s="33"/>
    </row>
    <row r="128" spans="4:31" x14ac:dyDescent="0.2">
      <c r="Z128" s="33"/>
      <c r="AA128" s="33"/>
      <c r="AB128" s="33"/>
      <c r="AC128" s="33"/>
      <c r="AD128" s="33"/>
      <c r="AE128" s="33"/>
    </row>
    <row r="129" spans="26:31" x14ac:dyDescent="0.2">
      <c r="Z129" s="33"/>
      <c r="AA129" s="33"/>
      <c r="AB129" s="33"/>
      <c r="AC129" s="33"/>
      <c r="AD129" s="33"/>
      <c r="AE129" s="33"/>
    </row>
    <row r="130" spans="26:31" x14ac:dyDescent="0.2">
      <c r="Z130" s="33"/>
      <c r="AA130" s="33"/>
      <c r="AB130" s="33"/>
      <c r="AC130" s="33"/>
      <c r="AD130" s="33"/>
      <c r="AE130" s="33"/>
    </row>
    <row r="131" spans="26:31" x14ac:dyDescent="0.2">
      <c r="Z131" s="33"/>
      <c r="AA131" s="33"/>
      <c r="AB131" s="33"/>
      <c r="AC131" s="33"/>
      <c r="AD131" s="33"/>
      <c r="AE131" s="33"/>
    </row>
    <row r="132" spans="26:31" x14ac:dyDescent="0.2">
      <c r="Z132" s="33"/>
      <c r="AA132" s="33"/>
      <c r="AB132" s="33"/>
      <c r="AC132" s="33"/>
      <c r="AD132" s="33"/>
      <c r="AE132" s="33"/>
    </row>
    <row r="133" spans="26:31" x14ac:dyDescent="0.2">
      <c r="Z133" s="33"/>
      <c r="AA133" s="33"/>
      <c r="AB133" s="33"/>
      <c r="AC133" s="33"/>
      <c r="AD133" s="33"/>
      <c r="AE133" s="33"/>
    </row>
    <row r="134" spans="26:31" x14ac:dyDescent="0.2">
      <c r="Z134" s="33"/>
      <c r="AA134" s="33"/>
      <c r="AB134" s="33"/>
      <c r="AC134" s="33"/>
      <c r="AD134" s="33"/>
      <c r="AE134" s="33"/>
    </row>
    <row r="135" spans="26:31" x14ac:dyDescent="0.2">
      <c r="Z135" s="33"/>
      <c r="AA135" s="33"/>
      <c r="AB135" s="33"/>
      <c r="AC135" s="33"/>
      <c r="AD135" s="33"/>
      <c r="AE135" s="33"/>
    </row>
    <row r="136" spans="26:31" x14ac:dyDescent="0.2">
      <c r="Z136" s="33"/>
      <c r="AA136" s="33"/>
      <c r="AB136" s="33"/>
      <c r="AC136" s="33"/>
      <c r="AD136" s="33"/>
      <c r="AE136" s="33"/>
    </row>
    <row r="137" spans="26:31" x14ac:dyDescent="0.2">
      <c r="Z137" s="33"/>
      <c r="AA137" s="33"/>
      <c r="AB137" s="33"/>
      <c r="AC137" s="33"/>
      <c r="AD137" s="33"/>
      <c r="AE137" s="33"/>
    </row>
    <row r="138" spans="26:31" x14ac:dyDescent="0.2">
      <c r="Z138" s="33"/>
      <c r="AA138" s="33"/>
      <c r="AB138" s="33"/>
      <c r="AC138" s="33"/>
      <c r="AD138" s="33"/>
      <c r="AE138" s="33"/>
    </row>
    <row r="139" spans="26:31" x14ac:dyDescent="0.2">
      <c r="Z139" s="33"/>
      <c r="AA139" s="33"/>
      <c r="AB139" s="33"/>
      <c r="AC139" s="33"/>
      <c r="AD139" s="33"/>
      <c r="AE139" s="33"/>
    </row>
    <row r="140" spans="26:31" x14ac:dyDescent="0.2">
      <c r="Z140" s="33"/>
      <c r="AA140" s="33"/>
      <c r="AB140" s="33"/>
      <c r="AC140" s="33"/>
      <c r="AD140" s="33"/>
      <c r="AE140" s="33"/>
    </row>
    <row r="141" spans="26:31" x14ac:dyDescent="0.2">
      <c r="Z141" s="33"/>
      <c r="AA141" s="33"/>
      <c r="AB141" s="33"/>
      <c r="AC141" s="33"/>
      <c r="AD141" s="33"/>
      <c r="AE141" s="33"/>
    </row>
    <row r="142" spans="26:31" x14ac:dyDescent="0.2">
      <c r="Z142" s="33"/>
      <c r="AA142" s="33"/>
      <c r="AB142" s="33"/>
      <c r="AC142" s="33"/>
      <c r="AD142" s="33"/>
      <c r="AE142" s="33"/>
    </row>
    <row r="143" spans="26:31" x14ac:dyDescent="0.2">
      <c r="Z143" s="33"/>
      <c r="AA143" s="33"/>
      <c r="AB143" s="33"/>
      <c r="AC143" s="33"/>
      <c r="AD143" s="33"/>
      <c r="AE143" s="33"/>
    </row>
    <row r="144" spans="26:31" x14ac:dyDescent="0.2">
      <c r="Z144" s="33"/>
      <c r="AA144" s="33"/>
      <c r="AB144" s="33"/>
      <c r="AC144" s="33"/>
      <c r="AD144" s="33"/>
      <c r="AE144" s="33"/>
    </row>
    <row r="145" spans="26:31" x14ac:dyDescent="0.2">
      <c r="Z145" s="33"/>
      <c r="AA145" s="33"/>
      <c r="AB145" s="33"/>
      <c r="AC145" s="33"/>
      <c r="AD145" s="33"/>
      <c r="AE145" s="33"/>
    </row>
    <row r="146" spans="26:31" x14ac:dyDescent="0.2">
      <c r="Z146" s="33"/>
      <c r="AA146" s="33"/>
      <c r="AB146" s="33"/>
      <c r="AC146" s="33"/>
      <c r="AD146" s="33"/>
      <c r="AE146" s="33"/>
    </row>
    <row r="147" spans="26:31" x14ac:dyDescent="0.2">
      <c r="Z147" s="33"/>
      <c r="AA147" s="33"/>
      <c r="AB147" s="33"/>
      <c r="AC147" s="33"/>
      <c r="AD147" s="33"/>
      <c r="AE147" s="33"/>
    </row>
    <row r="148" spans="26:31" x14ac:dyDescent="0.2">
      <c r="Z148" s="33"/>
      <c r="AA148" s="33"/>
      <c r="AB148" s="33"/>
      <c r="AC148" s="33"/>
      <c r="AD148" s="33"/>
      <c r="AE148" s="33"/>
    </row>
    <row r="149" spans="26:31" x14ac:dyDescent="0.2">
      <c r="Z149" s="33"/>
      <c r="AA149" s="33"/>
      <c r="AB149" s="33"/>
      <c r="AC149" s="33"/>
      <c r="AD149" s="33"/>
      <c r="AE149" s="33"/>
    </row>
    <row r="150" spans="26:31" x14ac:dyDescent="0.2">
      <c r="Z150" s="33"/>
      <c r="AA150" s="33"/>
      <c r="AB150" s="33"/>
      <c r="AC150" s="33"/>
      <c r="AD150" s="33"/>
      <c r="AE150" s="33"/>
    </row>
    <row r="151" spans="26:31" x14ac:dyDescent="0.2">
      <c r="Z151" s="33"/>
      <c r="AA151" s="33"/>
      <c r="AB151" s="33"/>
      <c r="AC151" s="33"/>
      <c r="AD151" s="33"/>
      <c r="AE151" s="33"/>
    </row>
    <row r="152" spans="26:31" x14ac:dyDescent="0.2">
      <c r="Z152" s="33"/>
      <c r="AA152" s="33"/>
      <c r="AB152" s="33"/>
      <c r="AC152" s="33"/>
      <c r="AD152" s="33"/>
      <c r="AE152" s="33"/>
    </row>
    <row r="153" spans="26:31" x14ac:dyDescent="0.2">
      <c r="Z153" s="33"/>
      <c r="AA153" s="33"/>
      <c r="AB153" s="33"/>
      <c r="AC153" s="33"/>
      <c r="AD153" s="33"/>
      <c r="AE153" s="33"/>
    </row>
    <row r="154" spans="26:31" x14ac:dyDescent="0.2">
      <c r="Z154" s="33"/>
      <c r="AA154" s="33"/>
      <c r="AB154" s="33"/>
      <c r="AC154" s="33"/>
      <c r="AD154" s="33"/>
      <c r="AE154" s="33"/>
    </row>
    <row r="155" spans="26:31" x14ac:dyDescent="0.2">
      <c r="Z155" s="33"/>
      <c r="AA155" s="33"/>
      <c r="AB155" s="33"/>
      <c r="AC155" s="33"/>
      <c r="AD155" s="33"/>
      <c r="AE155" s="33"/>
    </row>
    <row r="156" spans="26:31" x14ac:dyDescent="0.2">
      <c r="Z156" s="33"/>
      <c r="AA156" s="33"/>
      <c r="AB156" s="33"/>
      <c r="AC156" s="33"/>
      <c r="AD156" s="33"/>
      <c r="AE156" s="33"/>
    </row>
    <row r="157" spans="26:31" x14ac:dyDescent="0.2">
      <c r="Z157" s="33"/>
      <c r="AA157" s="33"/>
      <c r="AB157" s="33"/>
      <c r="AC157" s="33"/>
      <c r="AD157" s="33"/>
      <c r="AE157" s="33"/>
    </row>
    <row r="158" spans="26:31" x14ac:dyDescent="0.2">
      <c r="Z158" s="33"/>
      <c r="AA158" s="33"/>
      <c r="AB158" s="33"/>
      <c r="AC158" s="33"/>
      <c r="AD158" s="33"/>
      <c r="AE158" s="33"/>
    </row>
    <row r="159" spans="26:31" x14ac:dyDescent="0.2">
      <c r="Z159" s="33"/>
      <c r="AA159" s="33"/>
      <c r="AB159" s="33"/>
      <c r="AC159" s="33"/>
      <c r="AD159" s="33"/>
      <c r="AE159" s="33"/>
    </row>
    <row r="160" spans="26:31" x14ac:dyDescent="0.2">
      <c r="Z160" s="33"/>
      <c r="AA160" s="33"/>
      <c r="AB160" s="33"/>
      <c r="AC160" s="33"/>
      <c r="AD160" s="33"/>
      <c r="AE160" s="33"/>
    </row>
    <row r="161" spans="4:31" x14ac:dyDescent="0.2">
      <c r="Z161" s="33"/>
      <c r="AA161" s="33"/>
      <c r="AB161" s="33"/>
      <c r="AC161" s="33"/>
      <c r="AD161" s="33"/>
      <c r="AE161" s="33"/>
    </row>
    <row r="162" spans="4:31" x14ac:dyDescent="0.2">
      <c r="Z162" s="33"/>
      <c r="AA162" s="33"/>
      <c r="AB162" s="33"/>
      <c r="AC162" s="33"/>
      <c r="AD162" s="33"/>
      <c r="AE162" s="33"/>
    </row>
    <row r="163" spans="4:31" x14ac:dyDescent="0.2">
      <c r="Z163" s="33"/>
      <c r="AA163" s="33"/>
      <c r="AB163" s="33"/>
      <c r="AC163" s="33"/>
      <c r="AD163" s="33"/>
      <c r="AE163" s="33"/>
    </row>
    <row r="164" spans="4:31" x14ac:dyDescent="0.2">
      <c r="Z164" s="33"/>
      <c r="AA164" s="33"/>
      <c r="AB164" s="33"/>
      <c r="AC164" s="33"/>
      <c r="AD164" s="33"/>
      <c r="AE164" s="33"/>
    </row>
    <row r="165" spans="4:31" x14ac:dyDescent="0.2">
      <c r="Z165" s="33"/>
      <c r="AA165" s="33"/>
      <c r="AB165" s="33"/>
      <c r="AC165" s="33"/>
      <c r="AD165" s="33"/>
      <c r="AE165" s="33"/>
    </row>
    <row r="166" spans="4:31" x14ac:dyDescent="0.2">
      <c r="Z166" s="33"/>
      <c r="AA166" s="33"/>
      <c r="AB166" s="33"/>
      <c r="AC166" s="33"/>
      <c r="AD166" s="33"/>
      <c r="AE166" s="33"/>
    </row>
    <row r="167" spans="4:31" x14ac:dyDescent="0.2">
      <c r="Z167" s="33"/>
      <c r="AA167" s="33"/>
      <c r="AB167" s="33"/>
      <c r="AC167" s="33"/>
      <c r="AD167" s="33"/>
      <c r="AE167" s="33"/>
    </row>
    <row r="168" spans="4:31" x14ac:dyDescent="0.2">
      <c r="Z168" s="33"/>
      <c r="AA168" s="33"/>
      <c r="AB168" s="33"/>
      <c r="AC168" s="33"/>
      <c r="AD168" s="33"/>
      <c r="AE168" s="33"/>
    </row>
    <row r="169" spans="4:31" x14ac:dyDescent="0.2">
      <c r="Z169" s="33"/>
      <c r="AA169" s="33"/>
      <c r="AB169" s="33"/>
      <c r="AC169" s="33"/>
      <c r="AD169" s="33"/>
      <c r="AE169" s="33"/>
    </row>
    <row r="170" spans="4:31" x14ac:dyDescent="0.2">
      <c r="Z170" s="33"/>
      <c r="AA170" s="33"/>
      <c r="AB170" s="33"/>
      <c r="AC170" s="33"/>
      <c r="AD170" s="33"/>
      <c r="AE170" s="33"/>
    </row>
    <row r="171" spans="4:31" x14ac:dyDescent="0.2">
      <c r="Z171" s="33"/>
      <c r="AA171" s="33"/>
      <c r="AB171" s="33"/>
      <c r="AC171" s="33"/>
      <c r="AD171" s="33"/>
      <c r="AE171" s="33"/>
    </row>
    <row r="172" spans="4:31" s="38" customFormat="1" x14ac:dyDescent="0.2">
      <c r="D172" s="39"/>
      <c r="E172" s="39"/>
      <c r="T172" s="5"/>
      <c r="U172" s="5"/>
      <c r="X172" s="5"/>
      <c r="Z172" s="40"/>
      <c r="AA172" s="40"/>
      <c r="AB172" s="40"/>
      <c r="AC172" s="40"/>
      <c r="AD172" s="40"/>
      <c r="AE172" s="40"/>
    </row>
    <row r="173" spans="4:31" s="38" customFormat="1" x14ac:dyDescent="0.2">
      <c r="D173" s="39"/>
      <c r="E173" s="39"/>
      <c r="T173" s="5"/>
      <c r="U173" s="5"/>
      <c r="X173" s="5"/>
      <c r="Z173" s="40"/>
      <c r="AA173" s="40"/>
      <c r="AB173" s="40"/>
      <c r="AC173" s="40"/>
      <c r="AD173" s="40"/>
      <c r="AE173" s="40"/>
    </row>
    <row r="174" spans="4:31" s="38" customFormat="1" x14ac:dyDescent="0.2">
      <c r="D174" s="39"/>
      <c r="E174" s="39"/>
      <c r="T174" s="5"/>
      <c r="U174" s="5"/>
      <c r="X174" s="5"/>
      <c r="Z174" s="40"/>
      <c r="AA174" s="40"/>
      <c r="AB174" s="40"/>
      <c r="AC174" s="40"/>
      <c r="AD174" s="40"/>
      <c r="AE174" s="40"/>
    </row>
    <row r="175" spans="4:31" s="38" customFormat="1" x14ac:dyDescent="0.2">
      <c r="D175" s="39"/>
      <c r="E175" s="39"/>
      <c r="T175" s="5"/>
      <c r="U175" s="5"/>
      <c r="X175" s="5"/>
      <c r="Z175" s="40"/>
      <c r="AA175" s="40"/>
      <c r="AB175" s="40"/>
      <c r="AC175" s="40"/>
      <c r="AD175" s="40"/>
      <c r="AE175" s="40"/>
    </row>
    <row r="176" spans="4:31" s="38" customFormat="1" x14ac:dyDescent="0.2">
      <c r="D176" s="39"/>
      <c r="E176" s="39"/>
      <c r="T176" s="5"/>
      <c r="U176" s="5"/>
      <c r="X176" s="5"/>
      <c r="Z176" s="40"/>
      <c r="AA176" s="40"/>
      <c r="AB176" s="40"/>
      <c r="AC176" s="40"/>
      <c r="AD176" s="40"/>
      <c r="AE176" s="40"/>
    </row>
    <row r="177" spans="4:31" s="38" customFormat="1" x14ac:dyDescent="0.2">
      <c r="D177" s="39"/>
      <c r="E177" s="39"/>
      <c r="T177" s="5"/>
      <c r="U177" s="5"/>
      <c r="X177" s="5"/>
      <c r="Z177" s="40"/>
      <c r="AA177" s="40"/>
      <c r="AB177" s="40"/>
      <c r="AC177" s="40"/>
      <c r="AD177" s="40"/>
      <c r="AE177" s="40"/>
    </row>
    <row r="178" spans="4:31" s="38" customFormat="1" x14ac:dyDescent="0.2">
      <c r="D178" s="39"/>
      <c r="E178" s="39"/>
      <c r="T178" s="5"/>
      <c r="U178" s="5"/>
      <c r="X178" s="5"/>
      <c r="Z178" s="40"/>
      <c r="AA178" s="40"/>
      <c r="AB178" s="40"/>
      <c r="AC178" s="40"/>
      <c r="AD178" s="40"/>
      <c r="AE178" s="40"/>
    </row>
    <row r="179" spans="4:31" s="38" customFormat="1" x14ac:dyDescent="0.2">
      <c r="D179" s="39"/>
      <c r="E179" s="39"/>
      <c r="T179" s="5"/>
      <c r="U179" s="5"/>
      <c r="X179" s="5"/>
      <c r="Z179" s="40"/>
      <c r="AA179" s="40"/>
      <c r="AB179" s="40"/>
      <c r="AC179" s="40"/>
      <c r="AD179" s="40"/>
      <c r="AE179" s="40"/>
    </row>
    <row r="180" spans="4:31" s="38" customFormat="1" x14ac:dyDescent="0.2">
      <c r="D180" s="39"/>
      <c r="E180" s="39"/>
      <c r="T180" s="5"/>
      <c r="U180" s="5"/>
      <c r="X180" s="5"/>
      <c r="Z180" s="40"/>
      <c r="AA180" s="40"/>
      <c r="AB180" s="40"/>
      <c r="AC180" s="40"/>
      <c r="AD180" s="40"/>
      <c r="AE180" s="40"/>
    </row>
    <row r="181" spans="4:31" s="38" customFormat="1" x14ac:dyDescent="0.2">
      <c r="D181" s="39"/>
      <c r="E181" s="39"/>
      <c r="T181" s="5"/>
      <c r="U181" s="5"/>
      <c r="X181" s="5"/>
      <c r="Z181" s="40"/>
      <c r="AA181" s="40"/>
      <c r="AB181" s="40"/>
      <c r="AC181" s="40"/>
      <c r="AD181" s="40"/>
      <c r="AE181" s="40"/>
    </row>
    <row r="182" spans="4:31" s="38" customFormat="1" x14ac:dyDescent="0.2">
      <c r="D182" s="39"/>
      <c r="E182" s="39"/>
      <c r="T182" s="5"/>
      <c r="U182" s="5"/>
      <c r="X182" s="5"/>
      <c r="Z182" s="40"/>
      <c r="AA182" s="40"/>
      <c r="AB182" s="40"/>
      <c r="AC182" s="40"/>
      <c r="AD182" s="40"/>
      <c r="AE182" s="40"/>
    </row>
    <row r="183" spans="4:31" s="38" customFormat="1" x14ac:dyDescent="0.2">
      <c r="D183" s="39"/>
      <c r="E183" s="39"/>
      <c r="T183" s="5"/>
      <c r="U183" s="5"/>
      <c r="X183" s="5"/>
      <c r="Z183" s="40"/>
      <c r="AA183" s="40"/>
      <c r="AB183" s="40"/>
      <c r="AC183" s="40"/>
      <c r="AD183" s="40"/>
      <c r="AE183" s="40"/>
    </row>
    <row r="184" spans="4:31" s="38" customFormat="1" x14ac:dyDescent="0.2">
      <c r="D184" s="39"/>
      <c r="E184" s="39"/>
      <c r="T184" s="5"/>
      <c r="U184" s="5"/>
      <c r="X184" s="5"/>
      <c r="Z184" s="40"/>
      <c r="AA184" s="40"/>
      <c r="AB184" s="40"/>
      <c r="AC184" s="40"/>
      <c r="AD184" s="40"/>
      <c r="AE184" s="40"/>
    </row>
    <row r="185" spans="4:31" s="38" customFormat="1" x14ac:dyDescent="0.2">
      <c r="D185" s="39"/>
      <c r="E185" s="39"/>
      <c r="T185" s="5"/>
      <c r="U185" s="5"/>
      <c r="X185" s="5"/>
      <c r="Z185" s="40"/>
      <c r="AA185" s="40"/>
      <c r="AB185" s="40"/>
      <c r="AC185" s="40"/>
      <c r="AD185" s="40"/>
      <c r="AE185" s="40"/>
    </row>
    <row r="186" spans="4:31" s="38" customFormat="1" x14ac:dyDescent="0.2">
      <c r="D186" s="39"/>
      <c r="E186" s="39"/>
      <c r="T186" s="5"/>
      <c r="U186" s="5"/>
      <c r="X186" s="5"/>
      <c r="Z186" s="40"/>
      <c r="AA186" s="40"/>
      <c r="AB186" s="40"/>
      <c r="AC186" s="40"/>
      <c r="AD186" s="40"/>
      <c r="AE186" s="40"/>
    </row>
    <row r="187" spans="4:31" s="38" customFormat="1" x14ac:dyDescent="0.2">
      <c r="D187" s="39"/>
      <c r="E187" s="39"/>
      <c r="T187" s="5"/>
      <c r="U187" s="5"/>
      <c r="X187" s="5"/>
      <c r="Z187" s="40"/>
      <c r="AA187" s="40"/>
      <c r="AB187" s="40"/>
      <c r="AC187" s="40"/>
      <c r="AD187" s="40"/>
      <c r="AE187" s="40"/>
    </row>
    <row r="188" spans="4:31" s="38" customFormat="1" x14ac:dyDescent="0.2">
      <c r="D188" s="39"/>
      <c r="E188" s="39"/>
      <c r="T188" s="5"/>
      <c r="U188" s="5"/>
      <c r="X188" s="5"/>
      <c r="Z188" s="40"/>
      <c r="AA188" s="40"/>
      <c r="AB188" s="40"/>
      <c r="AC188" s="40"/>
      <c r="AD188" s="40"/>
      <c r="AE188" s="40"/>
    </row>
    <row r="189" spans="4:31" s="38" customFormat="1" x14ac:dyDescent="0.2">
      <c r="D189" s="39"/>
      <c r="E189" s="39"/>
      <c r="T189" s="5"/>
      <c r="U189" s="5"/>
      <c r="X189" s="5"/>
      <c r="Z189" s="40"/>
      <c r="AA189" s="40"/>
      <c r="AB189" s="40"/>
      <c r="AC189" s="40"/>
      <c r="AD189" s="40"/>
      <c r="AE189" s="40"/>
    </row>
    <row r="190" spans="4:31" s="38" customFormat="1" x14ac:dyDescent="0.2">
      <c r="D190" s="39"/>
      <c r="E190" s="39"/>
      <c r="T190" s="5"/>
      <c r="U190" s="5"/>
      <c r="X190" s="5"/>
      <c r="Z190" s="40"/>
      <c r="AA190" s="40"/>
      <c r="AB190" s="40"/>
      <c r="AC190" s="40"/>
      <c r="AD190" s="40"/>
      <c r="AE190" s="40"/>
    </row>
    <row r="191" spans="4:31" s="38" customFormat="1" x14ac:dyDescent="0.2">
      <c r="D191" s="39"/>
      <c r="E191" s="39"/>
      <c r="T191" s="5"/>
      <c r="U191" s="5"/>
      <c r="X191" s="5"/>
      <c r="Z191" s="40"/>
      <c r="AA191" s="40"/>
      <c r="AB191" s="40"/>
      <c r="AC191" s="40"/>
      <c r="AD191" s="40"/>
      <c r="AE191" s="40"/>
    </row>
    <row r="192" spans="4:31" s="38" customFormat="1" x14ac:dyDescent="0.2">
      <c r="D192" s="39"/>
      <c r="E192" s="39"/>
      <c r="T192" s="5"/>
      <c r="U192" s="5"/>
      <c r="X192" s="5"/>
      <c r="Z192" s="40"/>
      <c r="AA192" s="40"/>
      <c r="AB192" s="40"/>
      <c r="AC192" s="40"/>
      <c r="AD192" s="40"/>
      <c r="AE192" s="40"/>
    </row>
    <row r="193" spans="4:31" s="38" customFormat="1" x14ac:dyDescent="0.2">
      <c r="D193" s="39"/>
      <c r="E193" s="39"/>
      <c r="T193" s="5"/>
      <c r="U193" s="5"/>
      <c r="X193" s="5"/>
      <c r="Z193" s="40"/>
      <c r="AA193" s="40"/>
      <c r="AB193" s="40"/>
      <c r="AC193" s="40"/>
      <c r="AD193" s="40"/>
      <c r="AE193" s="40"/>
    </row>
    <row r="194" spans="4:31" s="38" customFormat="1" x14ac:dyDescent="0.2">
      <c r="D194" s="39"/>
      <c r="E194" s="39"/>
      <c r="T194" s="5"/>
      <c r="U194" s="5"/>
      <c r="X194" s="5"/>
      <c r="Z194" s="40"/>
      <c r="AA194" s="40"/>
      <c r="AB194" s="40"/>
      <c r="AC194" s="40"/>
      <c r="AD194" s="40"/>
      <c r="AE194" s="40"/>
    </row>
    <row r="195" spans="4:31" s="38" customFormat="1" x14ac:dyDescent="0.2">
      <c r="D195" s="39"/>
      <c r="E195" s="39"/>
      <c r="T195" s="5"/>
      <c r="U195" s="5"/>
      <c r="X195" s="5"/>
      <c r="Z195" s="40"/>
      <c r="AA195" s="40"/>
      <c r="AB195" s="40"/>
      <c r="AC195" s="40"/>
      <c r="AD195" s="40"/>
      <c r="AE195" s="40"/>
    </row>
    <row r="196" spans="4:31" s="38" customFormat="1" x14ac:dyDescent="0.2">
      <c r="D196" s="39"/>
      <c r="E196" s="39"/>
      <c r="T196" s="5"/>
      <c r="U196" s="5"/>
      <c r="X196" s="5"/>
      <c r="Z196" s="40"/>
      <c r="AA196" s="40"/>
      <c r="AB196" s="40"/>
      <c r="AC196" s="40"/>
      <c r="AD196" s="40"/>
      <c r="AE196" s="40"/>
    </row>
    <row r="197" spans="4:31" s="38" customFormat="1" x14ac:dyDescent="0.2">
      <c r="D197" s="39"/>
      <c r="E197" s="39"/>
      <c r="T197" s="5"/>
      <c r="U197" s="5"/>
      <c r="X197" s="5"/>
      <c r="Z197" s="40"/>
      <c r="AA197" s="40"/>
      <c r="AB197" s="40"/>
      <c r="AC197" s="40"/>
      <c r="AD197" s="40"/>
      <c r="AE197" s="40"/>
    </row>
    <row r="198" spans="4:31" s="38" customFormat="1" x14ac:dyDescent="0.2">
      <c r="D198" s="39"/>
      <c r="E198" s="39"/>
      <c r="T198" s="5"/>
      <c r="U198" s="5"/>
      <c r="X198" s="5"/>
      <c r="Z198" s="40"/>
      <c r="AA198" s="40"/>
      <c r="AB198" s="40"/>
      <c r="AC198" s="40"/>
      <c r="AD198" s="40"/>
      <c r="AE198" s="40"/>
    </row>
    <row r="199" spans="4:31" s="38" customFormat="1" x14ac:dyDescent="0.2">
      <c r="D199" s="39"/>
      <c r="E199" s="39"/>
      <c r="T199" s="5"/>
      <c r="U199" s="5"/>
      <c r="X199" s="5"/>
      <c r="Z199" s="40"/>
      <c r="AA199" s="40"/>
      <c r="AB199" s="40"/>
      <c r="AC199" s="40"/>
      <c r="AD199" s="40"/>
      <c r="AE199" s="40"/>
    </row>
    <row r="200" spans="4:31" s="38" customFormat="1" x14ac:dyDescent="0.2">
      <c r="D200" s="39"/>
      <c r="E200" s="39"/>
      <c r="T200" s="5"/>
      <c r="U200" s="5"/>
      <c r="X200" s="5"/>
      <c r="Z200" s="40"/>
      <c r="AA200" s="40"/>
      <c r="AB200" s="40"/>
      <c r="AC200" s="40"/>
      <c r="AD200" s="40"/>
      <c r="AE200" s="40"/>
    </row>
    <row r="201" spans="4:31" s="38" customFormat="1" x14ac:dyDescent="0.2">
      <c r="D201" s="39"/>
      <c r="E201" s="39"/>
      <c r="T201" s="5"/>
      <c r="U201" s="5"/>
      <c r="X201" s="5"/>
      <c r="Z201" s="40"/>
      <c r="AA201" s="40"/>
      <c r="AB201" s="40"/>
      <c r="AC201" s="40"/>
      <c r="AD201" s="40"/>
      <c r="AE201" s="40"/>
    </row>
    <row r="202" spans="4:31" s="38" customFormat="1" x14ac:dyDescent="0.2">
      <c r="D202" s="39"/>
      <c r="E202" s="39"/>
      <c r="T202" s="5"/>
      <c r="U202" s="5"/>
      <c r="X202" s="5"/>
      <c r="Z202" s="40"/>
      <c r="AA202" s="40"/>
      <c r="AB202" s="40"/>
      <c r="AC202" s="40"/>
      <c r="AD202" s="40"/>
      <c r="AE202" s="40"/>
    </row>
    <row r="203" spans="4:31" s="38" customFormat="1" x14ac:dyDescent="0.2">
      <c r="D203" s="39"/>
      <c r="E203" s="39"/>
      <c r="T203" s="5"/>
      <c r="U203" s="5"/>
      <c r="X203" s="5"/>
      <c r="Z203" s="40"/>
      <c r="AA203" s="40"/>
      <c r="AB203" s="40"/>
      <c r="AC203" s="40"/>
      <c r="AD203" s="40"/>
      <c r="AE203" s="40"/>
    </row>
    <row r="204" spans="4:31" s="38" customFormat="1" x14ac:dyDescent="0.2">
      <c r="D204" s="39"/>
      <c r="E204" s="39"/>
      <c r="T204" s="5"/>
      <c r="U204" s="5"/>
      <c r="X204" s="5"/>
      <c r="Z204" s="40"/>
      <c r="AA204" s="40"/>
      <c r="AB204" s="40"/>
      <c r="AC204" s="40"/>
      <c r="AD204" s="40"/>
      <c r="AE204" s="40"/>
    </row>
    <row r="205" spans="4:31" s="38" customFormat="1" x14ac:dyDescent="0.2">
      <c r="D205" s="39"/>
      <c r="E205" s="39"/>
      <c r="T205" s="5"/>
      <c r="U205" s="5"/>
      <c r="X205" s="5"/>
      <c r="Z205" s="40"/>
      <c r="AA205" s="40"/>
      <c r="AB205" s="40"/>
      <c r="AC205" s="40"/>
      <c r="AD205" s="40"/>
      <c r="AE205" s="40"/>
    </row>
    <row r="206" spans="4:31" s="38" customFormat="1" x14ac:dyDescent="0.2">
      <c r="D206" s="39"/>
      <c r="E206" s="39"/>
      <c r="T206" s="5"/>
      <c r="U206" s="5"/>
      <c r="X206" s="5"/>
    </row>
    <row r="207" spans="4:31" s="38" customFormat="1" x14ac:dyDescent="0.2">
      <c r="D207" s="39"/>
      <c r="E207" s="39"/>
      <c r="T207" s="5"/>
      <c r="U207" s="5"/>
      <c r="X207" s="5"/>
    </row>
    <row r="208" spans="4:31" s="38" customFormat="1" x14ac:dyDescent="0.2">
      <c r="D208" s="39"/>
      <c r="E208" s="39"/>
      <c r="T208" s="5"/>
      <c r="U208" s="5"/>
      <c r="X208" s="5"/>
    </row>
    <row r="209" spans="4:24" s="38" customFormat="1" x14ac:dyDescent="0.2">
      <c r="D209" s="39"/>
      <c r="E209" s="39"/>
      <c r="T209" s="5"/>
      <c r="U209" s="5"/>
      <c r="X209" s="5"/>
    </row>
    <row r="210" spans="4:24" s="38" customFormat="1" x14ac:dyDescent="0.2">
      <c r="D210" s="39"/>
      <c r="E210" s="39"/>
      <c r="T210" s="5"/>
      <c r="U210" s="5"/>
      <c r="X210" s="5"/>
    </row>
    <row r="211" spans="4:24" s="38" customFormat="1" x14ac:dyDescent="0.2">
      <c r="D211" s="39"/>
      <c r="E211" s="39"/>
      <c r="T211" s="5"/>
      <c r="U211" s="5"/>
      <c r="X211" s="5"/>
    </row>
    <row r="212" spans="4:24" s="38" customFormat="1" x14ac:dyDescent="0.2">
      <c r="D212" s="39"/>
      <c r="E212" s="39"/>
      <c r="T212" s="5"/>
      <c r="U212" s="5"/>
      <c r="X212" s="5"/>
    </row>
    <row r="213" spans="4:24" s="38" customFormat="1" x14ac:dyDescent="0.2">
      <c r="D213" s="39"/>
      <c r="E213" s="39"/>
      <c r="T213" s="5"/>
      <c r="U213" s="5"/>
      <c r="X213" s="5"/>
    </row>
    <row r="214" spans="4:24" s="38" customFormat="1" x14ac:dyDescent="0.2">
      <c r="D214" s="39"/>
      <c r="E214" s="39"/>
      <c r="T214" s="5"/>
      <c r="U214" s="5"/>
      <c r="X214" s="5"/>
    </row>
    <row r="215" spans="4:24" s="38" customFormat="1" x14ac:dyDescent="0.2">
      <c r="D215" s="39"/>
      <c r="E215" s="39"/>
      <c r="T215" s="5"/>
      <c r="U215" s="5"/>
      <c r="X215" s="5"/>
    </row>
    <row r="216" spans="4:24" s="38" customFormat="1" x14ac:dyDescent="0.2">
      <c r="D216" s="39"/>
      <c r="E216" s="39"/>
      <c r="T216" s="5"/>
      <c r="U216" s="5"/>
      <c r="X216" s="5"/>
    </row>
    <row r="217" spans="4:24" s="38" customFormat="1" x14ac:dyDescent="0.2">
      <c r="D217" s="39"/>
      <c r="E217" s="39"/>
      <c r="T217" s="5"/>
      <c r="U217" s="5"/>
      <c r="X217" s="5"/>
    </row>
    <row r="218" spans="4:24" s="38" customFormat="1" x14ac:dyDescent="0.2">
      <c r="D218" s="39"/>
      <c r="E218" s="39"/>
      <c r="T218" s="5"/>
      <c r="U218" s="5"/>
      <c r="X218" s="5"/>
    </row>
    <row r="219" spans="4:24" s="38" customFormat="1" x14ac:dyDescent="0.2">
      <c r="D219" s="39"/>
      <c r="E219" s="39"/>
      <c r="T219" s="5"/>
      <c r="U219" s="5"/>
      <c r="X219" s="5"/>
    </row>
    <row r="220" spans="4:24" s="38" customFormat="1" x14ac:dyDescent="0.2">
      <c r="D220" s="39"/>
      <c r="E220" s="39"/>
      <c r="T220" s="5"/>
      <c r="U220" s="5"/>
      <c r="X220" s="5"/>
    </row>
    <row r="221" spans="4:24" s="38" customFormat="1" x14ac:dyDescent="0.2">
      <c r="D221" s="39"/>
      <c r="E221" s="39"/>
      <c r="T221" s="5"/>
      <c r="U221" s="5"/>
      <c r="X221" s="5"/>
    </row>
    <row r="222" spans="4:24" s="38" customFormat="1" x14ac:dyDescent="0.2">
      <c r="D222" s="39"/>
      <c r="E222" s="39"/>
      <c r="T222" s="5"/>
      <c r="U222" s="5"/>
      <c r="X222" s="5"/>
    </row>
    <row r="223" spans="4:24" s="38" customFormat="1" x14ac:dyDescent="0.2">
      <c r="D223" s="39"/>
      <c r="E223" s="39"/>
      <c r="T223" s="5"/>
      <c r="U223" s="5"/>
      <c r="X223" s="5"/>
    </row>
    <row r="224" spans="4:24" s="38" customFormat="1" x14ac:dyDescent="0.2">
      <c r="D224" s="39"/>
      <c r="E224" s="39"/>
      <c r="T224" s="5"/>
      <c r="U224" s="5"/>
      <c r="X224" s="5"/>
    </row>
    <row r="225" spans="4:24" s="38" customFormat="1" x14ac:dyDescent="0.2">
      <c r="D225" s="39"/>
      <c r="E225" s="39"/>
      <c r="T225" s="5"/>
      <c r="U225" s="5"/>
      <c r="X225" s="5"/>
    </row>
    <row r="226" spans="4:24" s="38" customFormat="1" x14ac:dyDescent="0.2">
      <c r="D226" s="39"/>
      <c r="E226" s="39"/>
      <c r="T226" s="5"/>
      <c r="U226" s="5"/>
      <c r="X226" s="5"/>
    </row>
    <row r="227" spans="4:24" s="38" customFormat="1" x14ac:dyDescent="0.2">
      <c r="D227" s="39"/>
      <c r="E227" s="39"/>
      <c r="T227" s="5"/>
      <c r="U227" s="5"/>
      <c r="X227" s="5"/>
    </row>
    <row r="228" spans="4:24" s="38" customFormat="1" x14ac:dyDescent="0.2">
      <c r="D228" s="39"/>
      <c r="E228" s="39"/>
      <c r="T228" s="5"/>
      <c r="U228" s="5"/>
      <c r="X228" s="5"/>
    </row>
    <row r="229" spans="4:24" s="38" customFormat="1" x14ac:dyDescent="0.2">
      <c r="D229" s="39"/>
      <c r="E229" s="39"/>
      <c r="T229" s="5"/>
      <c r="U229" s="5"/>
      <c r="X229" s="5"/>
    </row>
    <row r="230" spans="4:24" s="38" customFormat="1" x14ac:dyDescent="0.2">
      <c r="D230" s="39"/>
      <c r="E230" s="39"/>
      <c r="T230" s="5"/>
      <c r="U230" s="5"/>
      <c r="X230" s="5"/>
    </row>
    <row r="231" spans="4:24" s="38" customFormat="1" x14ac:dyDescent="0.2">
      <c r="D231" s="39"/>
      <c r="E231" s="39"/>
      <c r="T231" s="5"/>
      <c r="U231" s="5"/>
      <c r="X231" s="5"/>
    </row>
    <row r="232" spans="4:24" s="38" customFormat="1" x14ac:dyDescent="0.2">
      <c r="D232" s="39"/>
      <c r="E232" s="39"/>
      <c r="T232" s="5"/>
      <c r="U232" s="5"/>
      <c r="X232" s="5"/>
    </row>
    <row r="233" spans="4:24" s="38" customFormat="1" x14ac:dyDescent="0.2">
      <c r="D233" s="39"/>
      <c r="E233" s="39"/>
      <c r="T233" s="5"/>
      <c r="U233" s="5"/>
      <c r="X233" s="5"/>
    </row>
    <row r="234" spans="4:24" s="38" customFormat="1" x14ac:dyDescent="0.2">
      <c r="D234" s="39"/>
      <c r="E234" s="39"/>
      <c r="T234" s="5"/>
      <c r="U234" s="5"/>
      <c r="X234" s="5"/>
    </row>
    <row r="235" spans="4:24" s="38" customFormat="1" x14ac:dyDescent="0.2">
      <c r="D235" s="39"/>
      <c r="E235" s="39"/>
      <c r="T235" s="5"/>
      <c r="U235" s="5"/>
      <c r="X235" s="5"/>
    </row>
    <row r="236" spans="4:24" s="38" customFormat="1" x14ac:dyDescent="0.2">
      <c r="D236" s="39"/>
      <c r="E236" s="39"/>
      <c r="T236" s="5"/>
      <c r="U236" s="5"/>
      <c r="X236" s="5"/>
    </row>
    <row r="237" spans="4:24" s="38" customFormat="1" x14ac:dyDescent="0.2">
      <c r="D237" s="39"/>
      <c r="E237" s="39"/>
      <c r="T237" s="5"/>
      <c r="U237" s="5"/>
      <c r="X237" s="5"/>
    </row>
    <row r="238" spans="4:24" s="38" customFormat="1" x14ac:dyDescent="0.2">
      <c r="D238" s="39"/>
      <c r="E238" s="39"/>
      <c r="T238" s="5"/>
      <c r="U238" s="5"/>
      <c r="X238" s="5"/>
    </row>
    <row r="239" spans="4:24" s="38" customFormat="1" x14ac:dyDescent="0.2">
      <c r="D239" s="39"/>
      <c r="E239" s="39"/>
      <c r="T239" s="5"/>
      <c r="U239" s="5"/>
      <c r="X239" s="5"/>
    </row>
    <row r="240" spans="4:24" s="38" customFormat="1" x14ac:dyDescent="0.2">
      <c r="D240" s="39"/>
      <c r="E240" s="39"/>
      <c r="T240" s="5"/>
      <c r="U240" s="5"/>
      <c r="X240" s="5"/>
    </row>
    <row r="241" spans="4:24" s="38" customFormat="1" x14ac:dyDescent="0.2">
      <c r="D241" s="39"/>
      <c r="E241" s="39"/>
      <c r="T241" s="5"/>
      <c r="U241" s="5"/>
      <c r="X241" s="5"/>
    </row>
    <row r="242" spans="4:24" s="38" customFormat="1" x14ac:dyDescent="0.2">
      <c r="D242" s="39"/>
      <c r="E242" s="39"/>
      <c r="T242" s="5"/>
      <c r="U242" s="5"/>
      <c r="X242" s="5"/>
    </row>
    <row r="243" spans="4:24" s="38" customFormat="1" x14ac:dyDescent="0.2">
      <c r="D243" s="39"/>
      <c r="E243" s="39"/>
      <c r="T243" s="5"/>
      <c r="U243" s="5"/>
      <c r="X243" s="5"/>
    </row>
    <row r="244" spans="4:24" s="38" customFormat="1" x14ac:dyDescent="0.2">
      <c r="D244" s="39"/>
      <c r="E244" s="39"/>
      <c r="T244" s="5"/>
      <c r="U244" s="5"/>
      <c r="X244" s="5"/>
    </row>
    <row r="245" spans="4:24" s="38" customFormat="1" x14ac:dyDescent="0.2">
      <c r="D245" s="39"/>
      <c r="E245" s="39"/>
      <c r="T245" s="5"/>
      <c r="U245" s="5"/>
      <c r="X245" s="5"/>
    </row>
    <row r="246" spans="4:24" s="38" customFormat="1" x14ac:dyDescent="0.2">
      <c r="D246" s="39"/>
      <c r="E246" s="39"/>
      <c r="T246" s="5"/>
      <c r="U246" s="5"/>
      <c r="X246" s="5"/>
    </row>
    <row r="247" spans="4:24" s="38" customFormat="1" x14ac:dyDescent="0.2">
      <c r="D247" s="39"/>
      <c r="E247" s="39"/>
      <c r="T247" s="5"/>
      <c r="U247" s="5"/>
      <c r="X247" s="5"/>
    </row>
    <row r="248" spans="4:24" s="38" customFormat="1" x14ac:dyDescent="0.2">
      <c r="D248" s="39"/>
      <c r="E248" s="39"/>
      <c r="T248" s="5"/>
      <c r="U248" s="5"/>
      <c r="X248" s="5"/>
    </row>
    <row r="249" spans="4:24" s="38" customFormat="1" x14ac:dyDescent="0.2">
      <c r="D249" s="39"/>
      <c r="E249" s="39"/>
      <c r="T249" s="5"/>
      <c r="U249" s="5"/>
      <c r="X249" s="5"/>
    </row>
    <row r="250" spans="4:24" s="38" customFormat="1" x14ac:dyDescent="0.2">
      <c r="D250" s="39"/>
      <c r="E250" s="39"/>
      <c r="T250" s="5"/>
      <c r="U250" s="5"/>
      <c r="X250" s="5"/>
    </row>
    <row r="251" spans="4:24" s="38" customFormat="1" x14ac:dyDescent="0.2">
      <c r="D251" s="39"/>
      <c r="E251" s="39"/>
      <c r="T251" s="5"/>
      <c r="U251" s="5"/>
      <c r="X251" s="5"/>
    </row>
    <row r="252" spans="4:24" s="38" customFormat="1" x14ac:dyDescent="0.2">
      <c r="D252" s="39"/>
      <c r="E252" s="39"/>
      <c r="T252" s="5"/>
      <c r="U252" s="5"/>
      <c r="X252" s="5"/>
    </row>
    <row r="253" spans="4:24" s="38" customFormat="1" x14ac:dyDescent="0.2">
      <c r="D253" s="39"/>
      <c r="E253" s="39"/>
      <c r="T253" s="5"/>
      <c r="U253" s="5"/>
      <c r="X253" s="5"/>
    </row>
    <row r="254" spans="4:24" s="38" customFormat="1" x14ac:dyDescent="0.2">
      <c r="D254" s="39"/>
      <c r="E254" s="39"/>
      <c r="T254" s="5"/>
      <c r="U254" s="5"/>
      <c r="X254" s="5"/>
    </row>
    <row r="255" spans="4:24" s="38" customFormat="1" x14ac:dyDescent="0.2">
      <c r="D255" s="39"/>
      <c r="E255" s="39"/>
      <c r="T255" s="5"/>
      <c r="U255" s="5"/>
      <c r="X255" s="5"/>
    </row>
    <row r="256" spans="4:24" s="38" customFormat="1" x14ac:dyDescent="0.2">
      <c r="D256" s="39"/>
      <c r="E256" s="39"/>
      <c r="T256" s="5"/>
      <c r="U256" s="5"/>
      <c r="X256" s="5"/>
    </row>
    <row r="257" spans="4:24" s="38" customFormat="1" x14ac:dyDescent="0.2">
      <c r="D257" s="39"/>
      <c r="E257" s="39"/>
      <c r="T257" s="5"/>
      <c r="U257" s="5"/>
      <c r="X257" s="5"/>
    </row>
    <row r="258" spans="4:24" s="38" customFormat="1" x14ac:dyDescent="0.2">
      <c r="D258" s="39"/>
      <c r="E258" s="39"/>
      <c r="T258" s="5"/>
      <c r="U258" s="5"/>
      <c r="X258" s="5"/>
    </row>
    <row r="259" spans="4:24" s="38" customFormat="1" x14ac:dyDescent="0.2">
      <c r="D259" s="39"/>
      <c r="E259" s="39"/>
      <c r="T259" s="5"/>
      <c r="U259" s="5"/>
      <c r="X259" s="5"/>
    </row>
    <row r="260" spans="4:24" s="38" customFormat="1" x14ac:dyDescent="0.2">
      <c r="D260" s="39"/>
      <c r="E260" s="39"/>
      <c r="T260" s="5"/>
      <c r="U260" s="5"/>
      <c r="X260" s="5"/>
    </row>
    <row r="261" spans="4:24" s="38" customFormat="1" x14ac:dyDescent="0.2">
      <c r="D261" s="39"/>
      <c r="E261" s="39"/>
      <c r="T261" s="5"/>
      <c r="U261" s="5"/>
      <c r="X261" s="5"/>
    </row>
    <row r="262" spans="4:24" s="38" customFormat="1" x14ac:dyDescent="0.2">
      <c r="D262" s="39"/>
      <c r="E262" s="39"/>
      <c r="T262" s="5"/>
      <c r="U262" s="5"/>
      <c r="X262" s="5"/>
    </row>
    <row r="263" spans="4:24" s="38" customFormat="1" x14ac:dyDescent="0.2">
      <c r="D263" s="39"/>
      <c r="E263" s="39"/>
      <c r="T263" s="5"/>
      <c r="U263" s="5"/>
      <c r="X263" s="5"/>
    </row>
    <row r="264" spans="4:24" s="38" customFormat="1" x14ac:dyDescent="0.2">
      <c r="D264" s="39"/>
      <c r="E264" s="39"/>
      <c r="T264" s="5"/>
      <c r="U264" s="5"/>
      <c r="X264" s="5"/>
    </row>
    <row r="265" spans="4:24" s="38" customFormat="1" x14ac:dyDescent="0.2">
      <c r="D265" s="39"/>
      <c r="E265" s="39"/>
      <c r="T265" s="5"/>
      <c r="U265" s="5"/>
      <c r="X265" s="5"/>
    </row>
    <row r="266" spans="4:24" s="38" customFormat="1" x14ac:dyDescent="0.2">
      <c r="D266" s="39"/>
      <c r="E266" s="39"/>
      <c r="T266" s="5"/>
      <c r="U266" s="5"/>
      <c r="X266" s="5"/>
    </row>
    <row r="267" spans="4:24" s="38" customFormat="1" x14ac:dyDescent="0.2">
      <c r="D267" s="39"/>
      <c r="E267" s="39"/>
      <c r="T267" s="5"/>
      <c r="U267" s="5"/>
      <c r="X267" s="5"/>
    </row>
    <row r="268" spans="4:24" s="38" customFormat="1" x14ac:dyDescent="0.2">
      <c r="D268" s="39"/>
      <c r="E268" s="39"/>
      <c r="T268" s="5"/>
      <c r="U268" s="5"/>
      <c r="X268" s="5"/>
    </row>
    <row r="269" spans="4:24" s="38" customFormat="1" x14ac:dyDescent="0.2">
      <c r="D269" s="39"/>
      <c r="E269" s="39"/>
      <c r="T269" s="5"/>
      <c r="U269" s="5"/>
      <c r="X269" s="5"/>
    </row>
    <row r="270" spans="4:24" s="38" customFormat="1" x14ac:dyDescent="0.2">
      <c r="D270" s="39"/>
      <c r="E270" s="39"/>
      <c r="T270" s="5"/>
      <c r="U270" s="5"/>
      <c r="X270" s="5"/>
    </row>
    <row r="271" spans="4:24" s="38" customFormat="1" x14ac:dyDescent="0.2">
      <c r="D271" s="39"/>
      <c r="E271" s="39"/>
      <c r="T271" s="5"/>
      <c r="U271" s="5"/>
      <c r="X271" s="5"/>
    </row>
    <row r="272" spans="4:24" s="38" customFormat="1" x14ac:dyDescent="0.2">
      <c r="D272" s="39"/>
      <c r="E272" s="39"/>
      <c r="T272" s="5"/>
      <c r="U272" s="5"/>
      <c r="X272" s="5"/>
    </row>
    <row r="273" spans="4:24" s="38" customFormat="1" x14ac:dyDescent="0.2">
      <c r="D273" s="39"/>
      <c r="E273" s="39"/>
      <c r="T273" s="5"/>
      <c r="U273" s="5"/>
      <c r="X273" s="5"/>
    </row>
    <row r="274" spans="4:24" s="38" customFormat="1" x14ac:dyDescent="0.2">
      <c r="D274" s="39"/>
      <c r="E274" s="39"/>
      <c r="T274" s="5"/>
      <c r="U274" s="5"/>
      <c r="X274" s="5"/>
    </row>
    <row r="275" spans="4:24" s="38" customFormat="1" x14ac:dyDescent="0.2">
      <c r="D275" s="39"/>
      <c r="E275" s="39"/>
      <c r="T275" s="5"/>
      <c r="U275" s="5"/>
      <c r="X275" s="5"/>
    </row>
    <row r="276" spans="4:24" s="38" customFormat="1" x14ac:dyDescent="0.2">
      <c r="D276" s="39"/>
      <c r="E276" s="39"/>
      <c r="T276" s="5"/>
      <c r="U276" s="5"/>
      <c r="X276" s="5"/>
    </row>
    <row r="277" spans="4:24" s="38" customFormat="1" x14ac:dyDescent="0.2">
      <c r="D277" s="39"/>
      <c r="E277" s="39"/>
      <c r="T277" s="5"/>
      <c r="U277" s="5"/>
      <c r="X277" s="5"/>
    </row>
    <row r="278" spans="4:24" s="38" customFormat="1" x14ac:dyDescent="0.2">
      <c r="D278" s="39"/>
      <c r="E278" s="39"/>
      <c r="T278" s="5"/>
      <c r="U278" s="5"/>
      <c r="X278" s="5"/>
    </row>
    <row r="279" spans="4:24" s="38" customFormat="1" x14ac:dyDescent="0.2">
      <c r="D279" s="39"/>
      <c r="E279" s="39"/>
      <c r="T279" s="5"/>
      <c r="U279" s="5"/>
      <c r="X279" s="5"/>
    </row>
    <row r="280" spans="4:24" s="38" customFormat="1" x14ac:dyDescent="0.2">
      <c r="D280" s="39"/>
      <c r="E280" s="39"/>
      <c r="T280" s="5"/>
      <c r="U280" s="5"/>
      <c r="X280" s="5"/>
    </row>
    <row r="281" spans="4:24" s="38" customFormat="1" x14ac:dyDescent="0.2">
      <c r="D281" s="39"/>
      <c r="E281" s="39"/>
      <c r="T281" s="5"/>
      <c r="U281" s="5"/>
      <c r="X281" s="5"/>
    </row>
    <row r="282" spans="4:24" s="38" customFormat="1" x14ac:dyDescent="0.2">
      <c r="D282" s="39"/>
      <c r="E282" s="39"/>
      <c r="T282" s="5"/>
      <c r="U282" s="5"/>
      <c r="X282" s="5"/>
    </row>
    <row r="283" spans="4:24" s="38" customFormat="1" x14ac:dyDescent="0.2">
      <c r="D283" s="39"/>
      <c r="E283" s="39"/>
      <c r="T283" s="5"/>
      <c r="U283" s="5"/>
      <c r="X283" s="5"/>
    </row>
    <row r="284" spans="4:24" s="38" customFormat="1" x14ac:dyDescent="0.2">
      <c r="D284" s="39"/>
      <c r="E284" s="39"/>
      <c r="T284" s="5"/>
      <c r="U284" s="5"/>
      <c r="X284" s="5"/>
    </row>
    <row r="285" spans="4:24" s="38" customFormat="1" x14ac:dyDescent="0.2">
      <c r="D285" s="39"/>
      <c r="E285" s="39"/>
      <c r="T285" s="5"/>
      <c r="U285" s="5"/>
      <c r="X285" s="5"/>
    </row>
    <row r="286" spans="4:24" s="38" customFormat="1" x14ac:dyDescent="0.2">
      <c r="D286" s="39"/>
      <c r="E286" s="39"/>
      <c r="T286" s="5"/>
      <c r="U286" s="5"/>
      <c r="X286" s="5"/>
    </row>
    <row r="287" spans="4:24" s="38" customFormat="1" x14ac:dyDescent="0.2">
      <c r="D287" s="39"/>
      <c r="E287" s="39"/>
      <c r="T287" s="5"/>
      <c r="U287" s="5"/>
      <c r="X287" s="5"/>
    </row>
    <row r="288" spans="4:24" s="38" customFormat="1" x14ac:dyDescent="0.2">
      <c r="D288" s="39"/>
      <c r="E288" s="39"/>
      <c r="T288" s="5"/>
      <c r="U288" s="5"/>
      <c r="X288" s="5"/>
    </row>
    <row r="289" spans="4:24" s="38" customFormat="1" x14ac:dyDescent="0.2">
      <c r="D289" s="39"/>
      <c r="E289" s="39"/>
      <c r="T289" s="5"/>
      <c r="U289" s="5"/>
      <c r="X289" s="5"/>
    </row>
    <row r="290" spans="4:24" s="38" customFormat="1" x14ac:dyDescent="0.2">
      <c r="D290" s="39"/>
      <c r="E290" s="39"/>
      <c r="T290" s="5"/>
      <c r="U290" s="5"/>
      <c r="X290" s="5"/>
    </row>
    <row r="291" spans="4:24" s="38" customFormat="1" x14ac:dyDescent="0.2">
      <c r="D291" s="39"/>
      <c r="E291" s="39"/>
      <c r="T291" s="5"/>
      <c r="U291" s="5"/>
      <c r="X291" s="5"/>
    </row>
    <row r="292" spans="4:24" s="38" customFormat="1" x14ac:dyDescent="0.2">
      <c r="D292" s="39"/>
      <c r="E292" s="39"/>
      <c r="T292" s="5"/>
      <c r="U292" s="5"/>
      <c r="X292" s="5"/>
    </row>
    <row r="293" spans="4:24" s="38" customFormat="1" x14ac:dyDescent="0.2">
      <c r="D293" s="39"/>
      <c r="E293" s="39"/>
      <c r="T293" s="5"/>
      <c r="U293" s="5"/>
      <c r="X293" s="5"/>
    </row>
    <row r="294" spans="4:24" s="38" customFormat="1" x14ac:dyDescent="0.2">
      <c r="D294" s="39"/>
      <c r="E294" s="39"/>
      <c r="T294" s="5"/>
      <c r="U294" s="5"/>
      <c r="X294" s="5"/>
    </row>
    <row r="295" spans="4:24" s="38" customFormat="1" x14ac:dyDescent="0.2">
      <c r="D295" s="39"/>
      <c r="E295" s="39"/>
      <c r="T295" s="5"/>
      <c r="U295" s="5"/>
      <c r="X295" s="5"/>
    </row>
    <row r="296" spans="4:24" s="38" customFormat="1" x14ac:dyDescent="0.2">
      <c r="D296" s="39"/>
      <c r="E296" s="39"/>
      <c r="T296" s="5"/>
      <c r="U296" s="5"/>
      <c r="X296" s="5"/>
    </row>
    <row r="297" spans="4:24" s="38" customFormat="1" x14ac:dyDescent="0.2">
      <c r="D297" s="39"/>
      <c r="E297" s="39"/>
      <c r="T297" s="5"/>
      <c r="U297" s="5"/>
      <c r="X297" s="5"/>
    </row>
    <row r="298" spans="4:24" s="38" customFormat="1" x14ac:dyDescent="0.2">
      <c r="D298" s="39"/>
      <c r="E298" s="39"/>
      <c r="T298" s="5"/>
      <c r="U298" s="5"/>
      <c r="X298" s="5"/>
    </row>
    <row r="299" spans="4:24" s="38" customFormat="1" x14ac:dyDescent="0.2">
      <c r="D299" s="39"/>
      <c r="E299" s="39"/>
      <c r="T299" s="5"/>
      <c r="U299" s="5"/>
      <c r="X299" s="5"/>
    </row>
    <row r="300" spans="4:24" s="38" customFormat="1" x14ac:dyDescent="0.2">
      <c r="D300" s="39"/>
      <c r="E300" s="39"/>
      <c r="T300" s="5"/>
      <c r="U300" s="5"/>
      <c r="X300" s="5"/>
    </row>
    <row r="301" spans="4:24" s="38" customFormat="1" x14ac:dyDescent="0.2">
      <c r="D301" s="39"/>
      <c r="E301" s="39"/>
      <c r="T301" s="5"/>
      <c r="U301" s="5"/>
      <c r="X301" s="5"/>
    </row>
    <row r="302" spans="4:24" s="38" customFormat="1" x14ac:dyDescent="0.2">
      <c r="D302" s="39"/>
      <c r="E302" s="39"/>
      <c r="T302" s="5"/>
      <c r="U302" s="5"/>
      <c r="X302" s="5"/>
    </row>
    <row r="303" spans="4:24" s="38" customFormat="1" x14ac:dyDescent="0.2">
      <c r="D303" s="39"/>
      <c r="E303" s="39"/>
      <c r="T303" s="5"/>
      <c r="U303" s="5"/>
      <c r="X303" s="5"/>
    </row>
    <row r="304" spans="4:24" s="38" customFormat="1" x14ac:dyDescent="0.2">
      <c r="D304" s="39"/>
      <c r="E304" s="39"/>
      <c r="T304" s="5"/>
      <c r="U304" s="5"/>
      <c r="X304" s="5"/>
    </row>
    <row r="305" spans="4:24" s="38" customFormat="1" x14ac:dyDescent="0.2">
      <c r="D305" s="39"/>
      <c r="E305" s="39"/>
      <c r="T305" s="5"/>
      <c r="U305" s="5"/>
      <c r="X305" s="5"/>
    </row>
    <row r="306" spans="4:24" s="38" customFormat="1" x14ac:dyDescent="0.2">
      <c r="D306" s="39"/>
      <c r="E306" s="39"/>
      <c r="T306" s="5"/>
      <c r="U306" s="5"/>
      <c r="X306" s="5"/>
    </row>
    <row r="307" spans="4:24" s="38" customFormat="1" x14ac:dyDescent="0.2">
      <c r="D307" s="39"/>
      <c r="E307" s="39"/>
      <c r="T307" s="5"/>
      <c r="U307" s="5"/>
      <c r="X307" s="5"/>
    </row>
    <row r="308" spans="4:24" s="38" customFormat="1" x14ac:dyDescent="0.2">
      <c r="D308" s="39"/>
      <c r="E308" s="39"/>
      <c r="T308" s="5"/>
      <c r="U308" s="5"/>
      <c r="X308" s="5"/>
    </row>
    <row r="309" spans="4:24" s="38" customFormat="1" x14ac:dyDescent="0.2">
      <c r="D309" s="39"/>
      <c r="E309" s="39"/>
      <c r="T309" s="5"/>
      <c r="U309" s="5"/>
      <c r="X309" s="5"/>
    </row>
    <row r="310" spans="4:24" s="38" customFormat="1" x14ac:dyDescent="0.2">
      <c r="D310" s="39"/>
      <c r="E310" s="39"/>
      <c r="T310" s="5"/>
      <c r="U310" s="5"/>
      <c r="X310" s="5"/>
    </row>
    <row r="311" spans="4:24" s="38" customFormat="1" x14ac:dyDescent="0.2">
      <c r="D311" s="39"/>
      <c r="E311" s="39"/>
      <c r="T311" s="5"/>
      <c r="U311" s="5"/>
      <c r="X311" s="5"/>
    </row>
    <row r="312" spans="4:24" s="38" customFormat="1" x14ac:dyDescent="0.2">
      <c r="D312" s="39"/>
      <c r="E312" s="39"/>
      <c r="T312" s="5"/>
      <c r="U312" s="5"/>
      <c r="X312" s="5"/>
    </row>
    <row r="313" spans="4:24" s="38" customFormat="1" x14ac:dyDescent="0.2">
      <c r="D313" s="39"/>
      <c r="E313" s="39"/>
      <c r="T313" s="5"/>
      <c r="U313" s="5"/>
      <c r="X313" s="5"/>
    </row>
    <row r="314" spans="4:24" s="38" customFormat="1" x14ac:dyDescent="0.2">
      <c r="D314" s="39"/>
      <c r="E314" s="39"/>
      <c r="T314" s="5"/>
      <c r="U314" s="5"/>
      <c r="X314" s="5"/>
    </row>
    <row r="315" spans="4:24" s="38" customFormat="1" x14ac:dyDescent="0.2">
      <c r="D315" s="39"/>
      <c r="E315" s="39"/>
      <c r="T315" s="5"/>
      <c r="U315" s="5"/>
      <c r="X315" s="5"/>
    </row>
    <row r="316" spans="4:24" s="38" customFormat="1" x14ac:dyDescent="0.2">
      <c r="D316" s="39"/>
      <c r="E316" s="39"/>
      <c r="T316" s="5"/>
      <c r="U316" s="5"/>
      <c r="X316" s="5"/>
    </row>
    <row r="317" spans="4:24" s="38" customFormat="1" x14ac:dyDescent="0.2">
      <c r="D317" s="39"/>
      <c r="E317" s="39"/>
      <c r="T317" s="5"/>
      <c r="U317" s="5"/>
      <c r="X317" s="5"/>
    </row>
    <row r="318" spans="4:24" s="38" customFormat="1" x14ac:dyDescent="0.2">
      <c r="D318" s="39"/>
      <c r="E318" s="39"/>
      <c r="T318" s="5"/>
      <c r="U318" s="5"/>
      <c r="X318" s="5"/>
    </row>
    <row r="319" spans="4:24" s="38" customFormat="1" x14ac:dyDescent="0.2">
      <c r="D319" s="39"/>
      <c r="E319" s="39"/>
      <c r="T319" s="5"/>
      <c r="U319" s="5"/>
      <c r="X319" s="5"/>
    </row>
    <row r="320" spans="4:24" s="38" customFormat="1" x14ac:dyDescent="0.2">
      <c r="D320" s="39"/>
      <c r="E320" s="39"/>
      <c r="T320" s="5"/>
      <c r="U320" s="5"/>
      <c r="X320" s="5"/>
    </row>
    <row r="321" spans="4:24" s="38" customFormat="1" x14ac:dyDescent="0.2">
      <c r="D321" s="39"/>
      <c r="E321" s="39"/>
      <c r="T321" s="5"/>
      <c r="U321" s="5"/>
      <c r="X321" s="5"/>
    </row>
    <row r="322" spans="4:24" s="38" customFormat="1" x14ac:dyDescent="0.2">
      <c r="D322" s="39"/>
      <c r="E322" s="39"/>
      <c r="T322" s="5"/>
      <c r="U322" s="5"/>
      <c r="X322" s="5"/>
    </row>
    <row r="323" spans="4:24" s="38" customFormat="1" x14ac:dyDescent="0.2">
      <c r="D323" s="39"/>
      <c r="E323" s="39"/>
      <c r="T323" s="5"/>
      <c r="U323" s="5"/>
      <c r="X323" s="5"/>
    </row>
    <row r="324" spans="4:24" s="38" customFormat="1" x14ac:dyDescent="0.2">
      <c r="D324" s="39"/>
      <c r="E324" s="39"/>
      <c r="T324" s="5"/>
      <c r="U324" s="5"/>
      <c r="X324" s="5"/>
    </row>
    <row r="325" spans="4:24" s="38" customFormat="1" x14ac:dyDescent="0.2">
      <c r="D325" s="39"/>
      <c r="E325" s="39"/>
      <c r="T325" s="5"/>
      <c r="U325" s="5"/>
      <c r="X325" s="5"/>
    </row>
    <row r="326" spans="4:24" s="38" customFormat="1" x14ac:dyDescent="0.2">
      <c r="D326" s="39"/>
      <c r="E326" s="39"/>
      <c r="T326" s="5"/>
      <c r="U326" s="5"/>
      <c r="X326" s="5"/>
    </row>
    <row r="327" spans="4:24" s="38" customFormat="1" x14ac:dyDescent="0.2">
      <c r="D327" s="39"/>
      <c r="E327" s="39"/>
      <c r="T327" s="5"/>
      <c r="U327" s="5"/>
      <c r="X327" s="5"/>
    </row>
    <row r="328" spans="4:24" s="38" customFormat="1" x14ac:dyDescent="0.2">
      <c r="D328" s="39"/>
      <c r="E328" s="39"/>
      <c r="T328" s="5"/>
      <c r="U328" s="5"/>
      <c r="X328" s="5"/>
    </row>
    <row r="329" spans="4:24" s="38" customFormat="1" x14ac:dyDescent="0.2">
      <c r="D329" s="39"/>
      <c r="E329" s="39"/>
      <c r="T329" s="5"/>
      <c r="U329" s="5"/>
      <c r="X329" s="5"/>
    </row>
    <row r="330" spans="4:24" s="38" customFormat="1" x14ac:dyDescent="0.2">
      <c r="D330" s="39"/>
      <c r="E330" s="39"/>
      <c r="T330" s="5"/>
      <c r="U330" s="5"/>
      <c r="X330" s="5"/>
    </row>
    <row r="331" spans="4:24" s="38" customFormat="1" x14ac:dyDescent="0.2">
      <c r="D331" s="39"/>
      <c r="E331" s="39"/>
      <c r="T331" s="5"/>
      <c r="U331" s="5"/>
      <c r="X331" s="5"/>
    </row>
  </sheetData>
  <mergeCells count="58">
    <mergeCell ref="F13:F22"/>
    <mergeCell ref="B55:C55"/>
    <mergeCell ref="B53:C53"/>
    <mergeCell ref="B54:C54"/>
    <mergeCell ref="B44:C44"/>
    <mergeCell ref="B38:B40"/>
    <mergeCell ref="B41:C41"/>
    <mergeCell ref="B42:C42"/>
    <mergeCell ref="B50:C50"/>
    <mergeCell ref="B49:C49"/>
    <mergeCell ref="B47:C47"/>
    <mergeCell ref="B48:C48"/>
    <mergeCell ref="B25:C25"/>
    <mergeCell ref="B34:B35"/>
    <mergeCell ref="B12:C12"/>
    <mergeCell ref="B45:C45"/>
    <mergeCell ref="B46:C46"/>
    <mergeCell ref="B30:C30"/>
    <mergeCell ref="B24:C24"/>
    <mergeCell ref="B36:B37"/>
    <mergeCell ref="B26:C26"/>
    <mergeCell ref="B27:C27"/>
    <mergeCell ref="B31:C31"/>
    <mergeCell ref="B43:C43"/>
    <mergeCell ref="B28:C28"/>
    <mergeCell ref="B29:C29"/>
    <mergeCell ref="B103:C103"/>
    <mergeCell ref="B104:C104"/>
    <mergeCell ref="B105:C105"/>
    <mergeCell ref="B70:C70"/>
    <mergeCell ref="B82:C82"/>
    <mergeCell ref="B83:C83"/>
    <mergeCell ref="B84:C84"/>
    <mergeCell ref="B85:C85"/>
    <mergeCell ref="B86:C86"/>
    <mergeCell ref="B87:C87"/>
    <mergeCell ref="B101:C101"/>
    <mergeCell ref="B99:C99"/>
    <mergeCell ref="B100:C100"/>
    <mergeCell ref="B92:B93"/>
    <mergeCell ref="B94:B95"/>
    <mergeCell ref="B96:B98"/>
    <mergeCell ref="F12:G12"/>
    <mergeCell ref="B107:C107"/>
    <mergeCell ref="B108:C108"/>
    <mergeCell ref="B109:C109"/>
    <mergeCell ref="B111:C111"/>
    <mergeCell ref="B110:C110"/>
    <mergeCell ref="B56:C56"/>
    <mergeCell ref="B51:C51"/>
    <mergeCell ref="B32:C32"/>
    <mergeCell ref="B33:C33"/>
    <mergeCell ref="B106:C106"/>
    <mergeCell ref="B102:C102"/>
    <mergeCell ref="B88:C88"/>
    <mergeCell ref="B89:C89"/>
    <mergeCell ref="B90:C90"/>
    <mergeCell ref="B91:C91"/>
  </mergeCells>
  <phoneticPr fontId="1"/>
  <pageMargins left="0.82677165354330717" right="0.23622047244094491" top="0.98425196850393704" bottom="0.39370078740157483" header="0.59055118110236227" footer="0.19685039370078741"/>
  <pageSetup paperSize="8" scale="77" orientation="landscape" verticalDpi="300" r:id="rId1"/>
  <headerFooter alignWithMargins="0">
    <oddHeader>&amp;C省エネ対策及びエネルギー使用実績に関する調査回答書</oddHeader>
    <oddFooter>&amp;C&amp;P / &amp;N ページ</oddFooter>
  </headerFooter>
  <rowBreaks count="1" manualBreakCount="1">
    <brk id="6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E10"/>
  <sheetViews>
    <sheetView view="pageBreakPreview" zoomScaleNormal="100" zoomScaleSheetLayoutView="100" workbookViewId="0">
      <selection activeCell="E6" sqref="E6"/>
    </sheetView>
  </sheetViews>
  <sheetFormatPr defaultColWidth="9" defaultRowHeight="15" x14ac:dyDescent="0.2"/>
  <cols>
    <col min="1" max="1" width="9" style="5"/>
    <col min="2" max="3" width="14.88671875" style="5" customWidth="1"/>
    <col min="4" max="5" width="23.6640625" style="5" customWidth="1"/>
    <col min="6" max="6" width="1.88671875" style="5" customWidth="1"/>
    <col min="7" max="16384" width="9" style="5"/>
  </cols>
  <sheetData>
    <row r="1" spans="1:5" ht="16.2" x14ac:dyDescent="0.2">
      <c r="A1" s="41" t="s">
        <v>215</v>
      </c>
    </row>
    <row r="3" spans="1:5" x14ac:dyDescent="0.2">
      <c r="A3" s="5" t="s">
        <v>216</v>
      </c>
    </row>
    <row r="4" spans="1:5" ht="6.75" customHeight="1" x14ac:dyDescent="0.2"/>
    <row r="5" spans="1:5" ht="21.75" customHeight="1" x14ac:dyDescent="0.2">
      <c r="B5" s="349" t="s">
        <v>217</v>
      </c>
      <c r="C5" s="349"/>
      <c r="D5" s="91" t="s">
        <v>104</v>
      </c>
      <c r="E5" s="91" t="s">
        <v>105</v>
      </c>
    </row>
    <row r="6" spans="1:5" ht="38.25" customHeight="1" x14ac:dyDescent="0.2">
      <c r="B6" s="89" t="s">
        <v>218</v>
      </c>
      <c r="C6" s="42" t="s">
        <v>219</v>
      </c>
      <c r="D6" s="97"/>
      <c r="E6" s="97"/>
    </row>
    <row r="7" spans="1:5" ht="38.25" customHeight="1" x14ac:dyDescent="0.2">
      <c r="B7" s="43" t="s">
        <v>220</v>
      </c>
      <c r="C7" s="44" t="s">
        <v>221</v>
      </c>
      <c r="D7" s="45"/>
      <c r="E7" s="45"/>
    </row>
    <row r="8" spans="1:5" ht="38.25" customHeight="1" x14ac:dyDescent="0.2">
      <c r="B8" s="46" t="s">
        <v>222</v>
      </c>
      <c r="C8" s="42" t="s">
        <v>127</v>
      </c>
      <c r="D8" s="97"/>
      <c r="E8" s="97"/>
    </row>
    <row r="9" spans="1:5" ht="38.25" customHeight="1" x14ac:dyDescent="0.2">
      <c r="B9" s="89" t="s">
        <v>134</v>
      </c>
      <c r="C9" s="42" t="s">
        <v>127</v>
      </c>
      <c r="D9" s="97"/>
      <c r="E9" s="97"/>
    </row>
    <row r="10" spans="1:5" ht="38.25" customHeight="1" x14ac:dyDescent="0.2">
      <c r="B10" s="46" t="s">
        <v>223</v>
      </c>
      <c r="C10" s="42" t="s">
        <v>138</v>
      </c>
      <c r="D10" s="97"/>
      <c r="E10" s="97"/>
    </row>
  </sheetData>
  <mergeCells count="1">
    <mergeCell ref="B5:C5"/>
  </mergeCells>
  <phoneticPr fontId="2"/>
  <pageMargins left="0.7" right="0.28000000000000003" top="0.86" bottom="0.75" header="0.49"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sheetPr>
  <dimension ref="A1:M18"/>
  <sheetViews>
    <sheetView view="pageBreakPreview" zoomScaleNormal="100" zoomScaleSheetLayoutView="100" workbookViewId="0">
      <selection activeCell="B9" sqref="B9"/>
    </sheetView>
  </sheetViews>
  <sheetFormatPr defaultColWidth="9" defaultRowHeight="15" x14ac:dyDescent="0.2"/>
  <cols>
    <col min="1" max="1" width="5.44140625" style="5" customWidth="1"/>
    <col min="2" max="3" width="10.6640625" style="5" customWidth="1"/>
    <col min="4" max="6" width="22.6640625" style="5" customWidth="1"/>
    <col min="7" max="7" width="2.33203125" style="5" customWidth="1"/>
    <col min="8" max="16384" width="9" style="5"/>
  </cols>
  <sheetData>
    <row r="1" spans="1:13" ht="17.25" customHeight="1" x14ac:dyDescent="0.2">
      <c r="A1" s="41" t="s">
        <v>224</v>
      </c>
    </row>
    <row r="2" spans="1:13" ht="8.25" customHeight="1" x14ac:dyDescent="0.2"/>
    <row r="3" spans="1:13" ht="17.25" customHeight="1" x14ac:dyDescent="0.2">
      <c r="A3" s="5" t="s">
        <v>225</v>
      </c>
    </row>
    <row r="4" spans="1:13" ht="17.25" customHeight="1" x14ac:dyDescent="0.2">
      <c r="A4" s="5" t="s">
        <v>226</v>
      </c>
    </row>
    <row r="5" spans="1:13" ht="7.5" customHeight="1" x14ac:dyDescent="0.2"/>
    <row r="6" spans="1:13" ht="24" customHeight="1" x14ac:dyDescent="0.2">
      <c r="B6" s="353" t="s">
        <v>227</v>
      </c>
      <c r="C6" s="353"/>
      <c r="D6" s="95" t="s">
        <v>228</v>
      </c>
      <c r="E6" s="95" t="s">
        <v>229</v>
      </c>
      <c r="F6" s="95" t="s">
        <v>230</v>
      </c>
    </row>
    <row r="7" spans="1:13" ht="37.5" customHeight="1" x14ac:dyDescent="0.2">
      <c r="B7" s="354" t="s">
        <v>231</v>
      </c>
      <c r="C7" s="354"/>
      <c r="D7" s="98"/>
      <c r="E7" s="98"/>
      <c r="F7" s="97"/>
    </row>
    <row r="8" spans="1:13" ht="37.5" customHeight="1" x14ac:dyDescent="0.2">
      <c r="B8" s="354" t="s">
        <v>231</v>
      </c>
      <c r="C8" s="354"/>
      <c r="D8" s="98"/>
      <c r="E8" s="98"/>
      <c r="F8" s="97"/>
    </row>
    <row r="10" spans="1:13" x14ac:dyDescent="0.2">
      <c r="H10" s="12"/>
      <c r="I10" s="12"/>
      <c r="J10" s="12"/>
      <c r="K10" s="12"/>
      <c r="L10" s="12"/>
      <c r="M10" s="12"/>
    </row>
    <row r="11" spans="1:13" ht="16.2" x14ac:dyDescent="0.2">
      <c r="A11" s="35" t="s">
        <v>232</v>
      </c>
      <c r="G11" s="12"/>
      <c r="H11" s="12"/>
      <c r="I11" s="12"/>
      <c r="J11" s="12"/>
      <c r="K11" s="12"/>
      <c r="L11" s="12"/>
      <c r="M11" s="12"/>
    </row>
    <row r="12" spans="1:13" ht="7.5" customHeight="1" x14ac:dyDescent="0.2">
      <c r="G12" s="12"/>
      <c r="H12" s="12"/>
      <c r="I12" s="12"/>
      <c r="J12" s="12"/>
      <c r="K12" s="12"/>
      <c r="L12" s="12"/>
      <c r="M12" s="12"/>
    </row>
    <row r="13" spans="1:13" x14ac:dyDescent="0.2">
      <c r="A13" s="5" t="s">
        <v>233</v>
      </c>
    </row>
    <row r="14" spans="1:13" ht="7.5" customHeight="1" x14ac:dyDescent="0.2"/>
    <row r="15" spans="1:13" ht="34.5" customHeight="1" x14ac:dyDescent="0.2">
      <c r="B15" s="352" t="s">
        <v>234</v>
      </c>
      <c r="C15" s="352"/>
      <c r="D15" s="94" t="s">
        <v>235</v>
      </c>
      <c r="E15" s="94" t="s">
        <v>236</v>
      </c>
      <c r="F15" s="60" t="s">
        <v>237</v>
      </c>
    </row>
    <row r="16" spans="1:13" ht="71.25" customHeight="1" x14ac:dyDescent="0.2">
      <c r="A16" s="47" t="s">
        <v>238</v>
      </c>
      <c r="B16" s="351" t="s">
        <v>239</v>
      </c>
      <c r="C16" s="351"/>
      <c r="D16" s="93" t="s">
        <v>240</v>
      </c>
      <c r="E16" s="93" t="s">
        <v>241</v>
      </c>
      <c r="F16" s="93" t="s">
        <v>242</v>
      </c>
    </row>
    <row r="17" spans="2:6" ht="57.75" customHeight="1" x14ac:dyDescent="0.2">
      <c r="B17" s="350"/>
      <c r="C17" s="350"/>
      <c r="D17" s="92"/>
      <c r="E17" s="92"/>
      <c r="F17" s="92"/>
    </row>
    <row r="18" spans="2:6" ht="56.25" customHeight="1" x14ac:dyDescent="0.2">
      <c r="B18" s="350"/>
      <c r="C18" s="350"/>
      <c r="D18" s="92"/>
      <c r="E18" s="92"/>
      <c r="F18" s="92"/>
    </row>
  </sheetData>
  <mergeCells count="7">
    <mergeCell ref="B18:C18"/>
    <mergeCell ref="B16:C16"/>
    <mergeCell ref="B15:C15"/>
    <mergeCell ref="B17:C17"/>
    <mergeCell ref="B6:C6"/>
    <mergeCell ref="B7:C7"/>
    <mergeCell ref="B8:C8"/>
  </mergeCells>
  <phoneticPr fontId="2"/>
  <pageMargins left="0.70866141732283472" right="0.23622047244094491" top="0.86614173228346458" bottom="0.74803149606299213" header="0.51181102362204722" footer="0.31496062992125984"/>
  <pageSetup paperSize="9" orientation="portrait" verticalDpi="300" r:id="rId1"/>
  <headerFooter>
    <oddHeader>&amp;C省エネ対策及びエネルギー使用実績に関する調査回答書</oddHeader>
    <oddFooter>&amp;C&amp;P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1BE0E-7350-489B-9E46-E3D8380052D1}">
  <dimension ref="A1:G12"/>
  <sheetViews>
    <sheetView zoomScaleNormal="100" zoomScaleSheetLayoutView="100" workbookViewId="0">
      <selection activeCell="F12" sqref="F12"/>
    </sheetView>
  </sheetViews>
  <sheetFormatPr defaultColWidth="13" defaultRowHeight="15" x14ac:dyDescent="0.3"/>
  <cols>
    <col min="1" max="1" width="3" style="187" customWidth="1"/>
    <col min="2" max="2" width="24.88671875" style="187" customWidth="1"/>
    <col min="3" max="5" width="14.6640625" style="187" customWidth="1"/>
    <col min="6" max="6" width="19.33203125" style="187" customWidth="1"/>
    <col min="7" max="7" width="2.33203125" style="187" customWidth="1"/>
    <col min="8" max="16384" width="13" style="187"/>
  </cols>
  <sheetData>
    <row r="1" spans="1:7" ht="16.2" x14ac:dyDescent="0.3">
      <c r="F1" s="168"/>
    </row>
    <row r="2" spans="1:7" ht="22.5" customHeight="1" x14ac:dyDescent="0.3">
      <c r="A2" s="357" t="s">
        <v>243</v>
      </c>
      <c r="B2" s="357"/>
      <c r="C2" s="357"/>
      <c r="D2" s="357"/>
      <c r="E2" s="357"/>
      <c r="F2" s="357"/>
    </row>
    <row r="3" spans="1:7" ht="22.5" customHeight="1" x14ac:dyDescent="0.3">
      <c r="B3" s="188"/>
      <c r="C3" s="188"/>
      <c r="D3" s="188"/>
      <c r="E3" s="168"/>
      <c r="F3" s="211"/>
      <c r="G3" s="1"/>
    </row>
    <row r="4" spans="1:7" ht="22.5" customHeight="1" x14ac:dyDescent="0.3">
      <c r="B4" s="189" t="s">
        <v>244</v>
      </c>
      <c r="C4" s="190"/>
      <c r="D4" s="190"/>
      <c r="E4" s="190"/>
    </row>
    <row r="5" spans="1:7" ht="5.25" customHeight="1" x14ac:dyDescent="0.3">
      <c r="B5" s="191"/>
      <c r="C5" s="191"/>
      <c r="D5" s="191"/>
    </row>
    <row r="6" spans="1:7" ht="22.5" customHeight="1" x14ac:dyDescent="0.3">
      <c r="B6" s="355" t="s">
        <v>245</v>
      </c>
      <c r="C6" s="355" t="s">
        <v>246</v>
      </c>
      <c r="D6" s="358" t="s">
        <v>247</v>
      </c>
      <c r="E6" s="355" t="s">
        <v>248</v>
      </c>
      <c r="F6" s="360" t="s">
        <v>249</v>
      </c>
    </row>
    <row r="7" spans="1:7" ht="22.5" customHeight="1" x14ac:dyDescent="0.3">
      <c r="B7" s="356"/>
      <c r="C7" s="356"/>
      <c r="D7" s="359"/>
      <c r="E7" s="356"/>
      <c r="F7" s="361"/>
    </row>
    <row r="8" spans="1:7" ht="13.95" customHeight="1" x14ac:dyDescent="0.3">
      <c r="B8" s="210" t="s">
        <v>250</v>
      </c>
      <c r="C8" s="196"/>
      <c r="D8" s="196"/>
      <c r="E8" s="196"/>
      <c r="F8" s="212"/>
    </row>
    <row r="9" spans="1:7" ht="24" customHeight="1" x14ac:dyDescent="0.3">
      <c r="B9" s="207" t="s">
        <v>251</v>
      </c>
      <c r="C9" s="207" t="s">
        <v>252</v>
      </c>
      <c r="D9" s="207" t="s">
        <v>253</v>
      </c>
      <c r="E9" s="207" t="s">
        <v>254</v>
      </c>
      <c r="F9" s="213" t="s">
        <v>255</v>
      </c>
    </row>
    <row r="10" spans="1:7" ht="47.25" customHeight="1" x14ac:dyDescent="0.3">
      <c r="B10" s="209"/>
      <c r="C10" s="209"/>
      <c r="D10" s="209"/>
      <c r="E10" s="209"/>
      <c r="F10" s="208"/>
      <c r="G10" s="192"/>
    </row>
    <row r="11" spans="1:7" ht="47.25" customHeight="1" x14ac:dyDescent="0.3">
      <c r="B11" s="192"/>
      <c r="C11" s="193"/>
      <c r="D11" s="193"/>
      <c r="E11" s="193"/>
      <c r="F11" s="194"/>
      <c r="G11" s="192"/>
    </row>
    <row r="12" spans="1:7" x14ac:dyDescent="0.3">
      <c r="B12" s="195">
        <v>0</v>
      </c>
    </row>
  </sheetData>
  <mergeCells count="6">
    <mergeCell ref="B6:B7"/>
    <mergeCell ref="C6:C7"/>
    <mergeCell ref="E6:E7"/>
    <mergeCell ref="A2:F2"/>
    <mergeCell ref="D6:D7"/>
    <mergeCell ref="F6:F7"/>
  </mergeCells>
  <phoneticPr fontId="64"/>
  <dataValidations count="1">
    <dataValidation type="list" allowBlank="1" showInputMessage="1" showErrorMessage="1" prompt="リストから選択して下さい" sqref="C19:E19" xr:uid="{842CACD0-CAF7-4E64-AAD1-5A870C9D1606}">
      <formula1>設問3.2選択枠</formula1>
    </dataValidation>
  </dataValidations>
  <pageMargins left="0.7" right="0.32" top="0.92" bottom="0.75" header="0.41" footer="0.3"/>
  <pageSetup paperSize="9" orientation="portrait" verticalDpi="300" r:id="rId1"/>
  <headerFooter>
    <oddHeader>&amp;C省エネ対策及びエネルギー使用実績に関する調査回答書</oddHead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65"/>
  <sheetViews>
    <sheetView view="pageBreakPreview" zoomScaleNormal="100" zoomScaleSheetLayoutView="100" workbookViewId="0">
      <selection activeCell="F19" sqref="F19:F24"/>
    </sheetView>
  </sheetViews>
  <sheetFormatPr defaultColWidth="9" defaultRowHeight="15" x14ac:dyDescent="0.2"/>
  <cols>
    <col min="1" max="1" width="1.6640625" style="48" customWidth="1"/>
    <col min="2" max="2" width="3.109375" style="48" customWidth="1"/>
    <col min="3" max="3" width="8.33203125" style="48" customWidth="1"/>
    <col min="4" max="4" width="8.88671875" style="48" customWidth="1"/>
    <col min="5" max="5" width="9.109375" style="48" customWidth="1"/>
    <col min="6" max="6" width="8.6640625" style="48" customWidth="1"/>
    <col min="7" max="16" width="6.5546875" style="48" customWidth="1"/>
    <col min="17" max="17" width="11.33203125" style="48" customWidth="1"/>
    <col min="18" max="18" width="2.5546875" style="48" customWidth="1"/>
    <col min="19" max="16384" width="9" style="48"/>
  </cols>
  <sheetData>
    <row r="1" spans="1:18" ht="6.75" customHeight="1" x14ac:dyDescent="0.2">
      <c r="A1" s="62"/>
      <c r="B1" s="61"/>
    </row>
    <row r="2" spans="1:18" ht="28.5" customHeight="1" x14ac:dyDescent="0.2">
      <c r="A2" s="372" t="s">
        <v>256</v>
      </c>
      <c r="B2" s="373"/>
      <c r="C2" s="373"/>
      <c r="D2" s="373"/>
      <c r="E2" s="373"/>
      <c r="F2" s="373"/>
      <c r="G2" s="373"/>
      <c r="H2" s="373"/>
      <c r="I2" s="373"/>
      <c r="J2" s="373"/>
      <c r="K2" s="373"/>
      <c r="L2" s="373"/>
      <c r="M2" s="373"/>
      <c r="N2" s="373"/>
      <c r="O2" s="373"/>
      <c r="P2" s="373"/>
      <c r="Q2" s="373"/>
      <c r="R2" s="373"/>
    </row>
    <row r="3" spans="1:18" ht="8.25" customHeight="1" x14ac:dyDescent="0.2">
      <c r="A3" s="49"/>
      <c r="B3" s="49"/>
      <c r="C3" s="49"/>
      <c r="D3" s="49"/>
      <c r="E3" s="49"/>
      <c r="F3" s="49"/>
      <c r="G3" s="49"/>
      <c r="H3" s="49"/>
      <c r="I3" s="49"/>
      <c r="J3" s="49"/>
      <c r="K3" s="49"/>
      <c r="L3" s="49"/>
      <c r="M3" s="49"/>
      <c r="N3" s="49"/>
      <c r="O3" s="49"/>
      <c r="P3" s="49"/>
      <c r="Q3" s="49"/>
    </row>
    <row r="4" spans="1:18" ht="15" customHeight="1" x14ac:dyDescent="0.2">
      <c r="A4" s="50"/>
      <c r="B4" s="48" t="s">
        <v>257</v>
      </c>
      <c r="C4" s="50"/>
      <c r="D4" s="50"/>
      <c r="E4" s="50"/>
    </row>
    <row r="5" spans="1:18" ht="4.5" customHeight="1" x14ac:dyDescent="0.2"/>
    <row r="6" spans="1:18" ht="15" customHeight="1" x14ac:dyDescent="0.2">
      <c r="C6" s="48" t="s">
        <v>258</v>
      </c>
    </row>
    <row r="7" spans="1:18" ht="15" customHeight="1" x14ac:dyDescent="0.2">
      <c r="C7" s="48" t="s">
        <v>259</v>
      </c>
    </row>
    <row r="8" spans="1:18" ht="15" customHeight="1" x14ac:dyDescent="0.2">
      <c r="C8" s="48" t="s">
        <v>260</v>
      </c>
    </row>
    <row r="9" spans="1:18" ht="15" customHeight="1" x14ac:dyDescent="0.2">
      <c r="C9" s="48" t="s">
        <v>261</v>
      </c>
    </row>
    <row r="10" spans="1:18" ht="15" customHeight="1" x14ac:dyDescent="0.2">
      <c r="C10" s="48" t="s">
        <v>262</v>
      </c>
    </row>
    <row r="11" spans="1:18" ht="4.5" customHeight="1" x14ac:dyDescent="0.2"/>
    <row r="12" spans="1:18" ht="9.75" customHeight="1" x14ac:dyDescent="0.2">
      <c r="B12" s="50"/>
    </row>
    <row r="13" spans="1:18" ht="15" customHeight="1" x14ac:dyDescent="0.2">
      <c r="B13" s="48" t="s">
        <v>263</v>
      </c>
      <c r="C13" s="50"/>
      <c r="D13" s="50"/>
      <c r="E13" s="50"/>
    </row>
    <row r="14" spans="1:18" ht="5.25" customHeight="1" x14ac:dyDescent="0.2">
      <c r="B14" s="50"/>
      <c r="C14" s="50"/>
      <c r="D14" s="50"/>
      <c r="E14" s="50"/>
    </row>
    <row r="15" spans="1:18" ht="15" customHeight="1" x14ac:dyDescent="0.2">
      <c r="B15" s="50"/>
      <c r="C15" s="48" t="s">
        <v>264</v>
      </c>
      <c r="D15" s="125"/>
      <c r="E15" s="125"/>
      <c r="F15" s="61"/>
      <c r="G15" s="61"/>
      <c r="H15" s="61"/>
      <c r="I15" s="61"/>
      <c r="J15" s="61"/>
      <c r="K15" s="61"/>
      <c r="L15" s="61"/>
      <c r="M15" s="61"/>
      <c r="N15" s="61"/>
      <c r="O15" s="61"/>
      <c r="P15" s="61"/>
      <c r="Q15" s="61"/>
    </row>
    <row r="16" spans="1:18" ht="15" customHeight="1" x14ac:dyDescent="0.2">
      <c r="B16" s="50"/>
      <c r="C16" s="48" t="s">
        <v>265</v>
      </c>
      <c r="D16" s="125"/>
      <c r="E16" s="125"/>
      <c r="F16" s="61"/>
      <c r="G16" s="61"/>
      <c r="H16" s="61"/>
      <c r="I16" s="61"/>
      <c r="J16" s="61"/>
      <c r="K16" s="61"/>
      <c r="L16" s="61"/>
      <c r="M16" s="61"/>
      <c r="N16" s="61"/>
      <c r="O16" s="61"/>
      <c r="P16" s="61"/>
      <c r="Q16" s="61"/>
    </row>
    <row r="17" spans="2:23" ht="15" customHeight="1" x14ac:dyDescent="0.2">
      <c r="C17" s="48" t="s">
        <v>266</v>
      </c>
    </row>
    <row r="18" spans="2:23" ht="10.5" customHeight="1" x14ac:dyDescent="0.2">
      <c r="C18" s="374"/>
      <c r="D18" s="374"/>
      <c r="E18" s="374"/>
      <c r="F18" s="374"/>
      <c r="G18" s="374"/>
      <c r="H18" s="374"/>
      <c r="I18" s="374"/>
      <c r="J18" s="374"/>
      <c r="K18" s="374"/>
      <c r="L18" s="374"/>
      <c r="M18" s="374"/>
      <c r="N18" s="374"/>
      <c r="O18" s="374"/>
      <c r="P18" s="374"/>
      <c r="Q18" s="374"/>
    </row>
    <row r="19" spans="2:23" ht="18.75" customHeight="1" x14ac:dyDescent="0.2">
      <c r="B19" s="48" t="s">
        <v>267</v>
      </c>
      <c r="C19" s="375" t="s">
        <v>268</v>
      </c>
      <c r="D19" s="375" t="s">
        <v>269</v>
      </c>
      <c r="E19" s="375" t="s">
        <v>270</v>
      </c>
      <c r="F19" s="375" t="s">
        <v>271</v>
      </c>
      <c r="G19" s="376" t="s">
        <v>272</v>
      </c>
      <c r="H19" s="377"/>
      <c r="I19" s="377"/>
      <c r="J19" s="377"/>
      <c r="K19" s="377"/>
      <c r="L19" s="377"/>
      <c r="M19" s="377"/>
      <c r="N19" s="377"/>
      <c r="O19" s="377"/>
      <c r="P19" s="378"/>
      <c r="Q19" s="371" t="s">
        <v>273</v>
      </c>
    </row>
    <row r="20" spans="2:23" ht="18.75" customHeight="1" x14ac:dyDescent="0.2">
      <c r="C20" s="371"/>
      <c r="D20" s="371"/>
      <c r="E20" s="375"/>
      <c r="F20" s="375"/>
      <c r="G20" s="113" t="s">
        <v>274</v>
      </c>
      <c r="H20" s="113" t="s">
        <v>275</v>
      </c>
      <c r="I20" s="113" t="s">
        <v>276</v>
      </c>
      <c r="J20" s="113" t="s">
        <v>277</v>
      </c>
      <c r="K20" s="113" t="s">
        <v>278</v>
      </c>
      <c r="L20" s="113" t="s">
        <v>279</v>
      </c>
      <c r="M20" s="113" t="s">
        <v>280</v>
      </c>
      <c r="N20" s="113" t="s">
        <v>281</v>
      </c>
      <c r="O20" s="113" t="s">
        <v>282</v>
      </c>
      <c r="P20" s="113" t="s">
        <v>283</v>
      </c>
      <c r="Q20" s="371"/>
    </row>
    <row r="21" spans="2:23" ht="14.7" customHeight="1" x14ac:dyDescent="0.2">
      <c r="B21" s="114" t="s">
        <v>284</v>
      </c>
      <c r="C21" s="109">
        <v>2003</v>
      </c>
      <c r="D21" s="110" t="s">
        <v>285</v>
      </c>
      <c r="E21" s="110" t="s">
        <v>286</v>
      </c>
      <c r="F21" s="110" t="s">
        <v>287</v>
      </c>
      <c r="G21" s="115">
        <v>1240</v>
      </c>
      <c r="H21" s="115">
        <v>1200</v>
      </c>
      <c r="I21" s="115">
        <v>1200</v>
      </c>
      <c r="J21" s="115">
        <v>1200</v>
      </c>
      <c r="K21" s="115">
        <v>1300</v>
      </c>
      <c r="L21" s="115">
        <v>1400</v>
      </c>
      <c r="M21" s="115">
        <v>1400</v>
      </c>
      <c r="N21" s="115">
        <v>1400</v>
      </c>
      <c r="O21" s="115">
        <v>1400</v>
      </c>
      <c r="P21" s="115"/>
      <c r="Q21" s="111"/>
    </row>
    <row r="22" spans="2:23" ht="14.7" customHeight="1" x14ac:dyDescent="0.2">
      <c r="B22" s="114" t="s">
        <v>284</v>
      </c>
      <c r="C22" s="109">
        <v>2003</v>
      </c>
      <c r="D22" s="110" t="s">
        <v>285</v>
      </c>
      <c r="E22" s="110" t="s">
        <v>286</v>
      </c>
      <c r="F22" s="110" t="s">
        <v>288</v>
      </c>
      <c r="G22" s="115">
        <v>2000</v>
      </c>
      <c r="H22" s="115">
        <v>2000</v>
      </c>
      <c r="I22" s="115">
        <v>2000</v>
      </c>
      <c r="J22" s="115">
        <v>2000</v>
      </c>
      <c r="K22" s="115">
        <v>2000</v>
      </c>
      <c r="L22" s="115">
        <v>2000</v>
      </c>
      <c r="M22" s="115">
        <v>2000</v>
      </c>
      <c r="N22" s="115">
        <v>2000</v>
      </c>
      <c r="O22" s="115">
        <v>2000</v>
      </c>
      <c r="P22" s="115"/>
      <c r="Q22" s="112"/>
      <c r="T22" s="105"/>
      <c r="U22" s="105"/>
    </row>
    <row r="23" spans="2:23" ht="14.7" customHeight="1" x14ac:dyDescent="0.2">
      <c r="B23" s="114" t="s">
        <v>284</v>
      </c>
      <c r="C23" s="109">
        <v>2005</v>
      </c>
      <c r="D23" s="110" t="s">
        <v>289</v>
      </c>
      <c r="E23" s="110" t="s">
        <v>290</v>
      </c>
      <c r="F23" s="110" t="s">
        <v>287</v>
      </c>
      <c r="G23" s="116">
        <v>25000</v>
      </c>
      <c r="H23" s="116">
        <v>25000</v>
      </c>
      <c r="I23" s="116">
        <v>25000</v>
      </c>
      <c r="J23" s="116">
        <v>25000</v>
      </c>
      <c r="K23" s="116">
        <v>25000</v>
      </c>
      <c r="L23" s="116">
        <v>25000</v>
      </c>
      <c r="M23" s="116">
        <v>25000</v>
      </c>
      <c r="N23" s="116">
        <v>25000</v>
      </c>
      <c r="O23" s="116">
        <v>25000</v>
      </c>
      <c r="P23" s="116"/>
      <c r="Q23" s="112"/>
      <c r="R23" s="107"/>
      <c r="S23" s="107"/>
      <c r="T23" s="108"/>
      <c r="U23" s="106"/>
      <c r="V23" s="107"/>
      <c r="W23" s="107"/>
    </row>
    <row r="24" spans="2:23" ht="14.7" customHeight="1" thickBot="1" x14ac:dyDescent="0.25">
      <c r="B24" s="114" t="s">
        <v>284</v>
      </c>
      <c r="C24" s="121">
        <v>2005</v>
      </c>
      <c r="D24" s="122" t="s">
        <v>289</v>
      </c>
      <c r="E24" s="122" t="s">
        <v>290</v>
      </c>
      <c r="F24" s="122" t="s">
        <v>288</v>
      </c>
      <c r="G24" s="123">
        <v>52600</v>
      </c>
      <c r="H24" s="123">
        <v>50000</v>
      </c>
      <c r="I24" s="123">
        <v>50000</v>
      </c>
      <c r="J24" s="123">
        <v>50000</v>
      </c>
      <c r="K24" s="123">
        <v>50000</v>
      </c>
      <c r="L24" s="123">
        <v>50000</v>
      </c>
      <c r="M24" s="123">
        <v>50000</v>
      </c>
      <c r="N24" s="123">
        <v>50000</v>
      </c>
      <c r="O24" s="123">
        <v>50000</v>
      </c>
      <c r="P24" s="123"/>
      <c r="Q24" s="124"/>
      <c r="T24" s="105"/>
      <c r="U24" s="106"/>
    </row>
    <row r="25" spans="2:23" ht="14.7" customHeight="1" thickTop="1" x14ac:dyDescent="0.2">
      <c r="B25" s="107"/>
      <c r="C25" s="117"/>
      <c r="D25" s="118"/>
      <c r="E25" s="118"/>
      <c r="F25" s="118"/>
      <c r="G25" s="119"/>
      <c r="H25" s="119"/>
      <c r="I25" s="119"/>
      <c r="J25" s="119"/>
      <c r="K25" s="119"/>
      <c r="L25" s="119"/>
      <c r="M25" s="119"/>
      <c r="N25" s="119"/>
      <c r="O25" s="119"/>
      <c r="P25" s="119"/>
      <c r="Q25" s="120"/>
      <c r="T25" s="105"/>
      <c r="U25" s="106"/>
    </row>
    <row r="26" spans="2:23" ht="14.7" customHeight="1" x14ac:dyDescent="0.2">
      <c r="B26" s="107"/>
      <c r="C26" s="109"/>
      <c r="D26" s="110"/>
      <c r="E26" s="110"/>
      <c r="F26" s="110"/>
      <c r="G26" s="116"/>
      <c r="H26" s="116"/>
      <c r="I26" s="116"/>
      <c r="J26" s="116"/>
      <c r="K26" s="116"/>
      <c r="L26" s="116"/>
      <c r="M26" s="116"/>
      <c r="N26" s="116"/>
      <c r="O26" s="116"/>
      <c r="P26" s="116"/>
      <c r="Q26" s="111"/>
      <c r="T26" s="105"/>
      <c r="U26" s="106"/>
    </row>
    <row r="27" spans="2:23" ht="14.7" customHeight="1" x14ac:dyDescent="0.2">
      <c r="B27" s="107"/>
      <c r="C27" s="109"/>
      <c r="D27" s="110"/>
      <c r="E27" s="110"/>
      <c r="F27" s="110"/>
      <c r="G27" s="116"/>
      <c r="H27" s="116"/>
      <c r="I27" s="116"/>
      <c r="J27" s="116"/>
      <c r="K27" s="116"/>
      <c r="L27" s="116"/>
      <c r="M27" s="116"/>
      <c r="N27" s="116"/>
      <c r="O27" s="116"/>
      <c r="P27" s="116"/>
      <c r="Q27" s="111"/>
      <c r="T27" s="105"/>
      <c r="U27" s="106"/>
    </row>
    <row r="28" spans="2:23" ht="14.7" customHeight="1" x14ac:dyDescent="0.2">
      <c r="B28" s="107"/>
      <c r="C28" s="109"/>
      <c r="D28" s="110"/>
      <c r="E28" s="110"/>
      <c r="F28" s="110"/>
      <c r="G28" s="116"/>
      <c r="H28" s="116"/>
      <c r="I28" s="116"/>
      <c r="J28" s="116"/>
      <c r="K28" s="116"/>
      <c r="L28" s="116"/>
      <c r="M28" s="116"/>
      <c r="N28" s="116"/>
      <c r="O28" s="116"/>
      <c r="P28" s="116"/>
      <c r="Q28" s="111"/>
      <c r="T28" s="105"/>
      <c r="U28" s="106"/>
    </row>
    <row r="29" spans="2:23" ht="14.7" customHeight="1" x14ac:dyDescent="0.2">
      <c r="B29" s="107"/>
      <c r="C29" s="109"/>
      <c r="D29" s="110"/>
      <c r="E29" s="110"/>
      <c r="F29" s="110"/>
      <c r="G29" s="116"/>
      <c r="H29" s="116"/>
      <c r="I29" s="116"/>
      <c r="J29" s="116"/>
      <c r="K29" s="116"/>
      <c r="L29" s="116"/>
      <c r="M29" s="116"/>
      <c r="N29" s="116"/>
      <c r="O29" s="116"/>
      <c r="P29" s="116"/>
      <c r="Q29" s="111"/>
      <c r="T29" s="105"/>
      <c r="U29" s="106"/>
    </row>
    <row r="30" spans="2:23" ht="14.7" customHeight="1" x14ac:dyDescent="0.2">
      <c r="B30" s="107"/>
      <c r="C30" s="109"/>
      <c r="D30" s="110"/>
      <c r="E30" s="110"/>
      <c r="F30" s="110"/>
      <c r="G30" s="116"/>
      <c r="H30" s="116"/>
      <c r="I30" s="116"/>
      <c r="J30" s="116"/>
      <c r="K30" s="116"/>
      <c r="L30" s="116"/>
      <c r="M30" s="116"/>
      <c r="N30" s="116"/>
      <c r="O30" s="116"/>
      <c r="P30" s="116"/>
      <c r="Q30" s="111"/>
      <c r="T30" s="105"/>
      <c r="U30" s="106"/>
    </row>
    <row r="31" spans="2:23" ht="14.7" customHeight="1" x14ac:dyDescent="0.2">
      <c r="B31" s="107"/>
      <c r="C31" s="109"/>
      <c r="D31" s="110"/>
      <c r="E31" s="110"/>
      <c r="F31" s="110"/>
      <c r="G31" s="116"/>
      <c r="H31" s="116"/>
      <c r="I31" s="116"/>
      <c r="J31" s="116"/>
      <c r="K31" s="116"/>
      <c r="L31" s="116"/>
      <c r="M31" s="116"/>
      <c r="N31" s="116"/>
      <c r="O31" s="116"/>
      <c r="P31" s="116"/>
      <c r="Q31" s="111"/>
      <c r="T31" s="105"/>
      <c r="U31" s="106"/>
    </row>
    <row r="32" spans="2:23" ht="14.7" customHeight="1" x14ac:dyDescent="0.2">
      <c r="B32" s="107"/>
      <c r="C32" s="109"/>
      <c r="D32" s="110"/>
      <c r="E32" s="110"/>
      <c r="F32" s="110"/>
      <c r="G32" s="116"/>
      <c r="H32" s="116"/>
      <c r="I32" s="116"/>
      <c r="J32" s="116"/>
      <c r="K32" s="116"/>
      <c r="L32" s="116"/>
      <c r="M32" s="116"/>
      <c r="N32" s="116"/>
      <c r="O32" s="116"/>
      <c r="P32" s="116"/>
      <c r="Q32" s="111"/>
      <c r="T32" s="105"/>
      <c r="U32" s="106"/>
    </row>
    <row r="33" spans="2:21" ht="14.7" customHeight="1" x14ac:dyDescent="0.2">
      <c r="B33" s="107"/>
      <c r="C33" s="109"/>
      <c r="D33" s="110"/>
      <c r="E33" s="110"/>
      <c r="F33" s="110"/>
      <c r="G33" s="116"/>
      <c r="H33" s="116"/>
      <c r="I33" s="116"/>
      <c r="J33" s="116"/>
      <c r="K33" s="116"/>
      <c r="L33" s="116"/>
      <c r="M33" s="116"/>
      <c r="N33" s="116"/>
      <c r="O33" s="116"/>
      <c r="P33" s="116"/>
      <c r="Q33" s="111"/>
      <c r="T33" s="105"/>
      <c r="U33" s="106"/>
    </row>
    <row r="34" spans="2:21" ht="14.7" customHeight="1" x14ac:dyDescent="0.2">
      <c r="C34" s="109"/>
      <c r="D34" s="110"/>
      <c r="E34" s="110"/>
      <c r="F34" s="110"/>
      <c r="G34" s="116"/>
      <c r="H34" s="116"/>
      <c r="I34" s="116"/>
      <c r="J34" s="116"/>
      <c r="K34" s="116"/>
      <c r="L34" s="116"/>
      <c r="M34" s="116"/>
      <c r="N34" s="116"/>
      <c r="O34" s="116"/>
      <c r="P34" s="116"/>
      <c r="Q34" s="112"/>
      <c r="T34" s="105"/>
      <c r="U34" s="105"/>
    </row>
    <row r="35" spans="2:21" ht="14.7" customHeight="1" x14ac:dyDescent="0.2">
      <c r="C35" s="109"/>
      <c r="D35" s="110"/>
      <c r="E35" s="110"/>
      <c r="F35" s="110"/>
      <c r="G35" s="116"/>
      <c r="H35" s="116"/>
      <c r="I35" s="116"/>
      <c r="J35" s="116"/>
      <c r="K35" s="116"/>
      <c r="L35" s="116"/>
      <c r="M35" s="116"/>
      <c r="N35" s="116"/>
      <c r="O35" s="116"/>
      <c r="P35" s="116"/>
      <c r="Q35" s="112"/>
    </row>
    <row r="36" spans="2:21" ht="14.7" customHeight="1" x14ac:dyDescent="0.2">
      <c r="C36" s="109"/>
      <c r="D36" s="110"/>
      <c r="E36" s="110"/>
      <c r="F36" s="110"/>
      <c r="G36" s="116"/>
      <c r="H36" s="116"/>
      <c r="I36" s="116"/>
      <c r="J36" s="116"/>
      <c r="K36" s="116"/>
      <c r="L36" s="116"/>
      <c r="M36" s="116"/>
      <c r="N36" s="116"/>
      <c r="O36" s="116"/>
      <c r="P36" s="116"/>
      <c r="Q36" s="112"/>
    </row>
    <row r="37" spans="2:21" ht="14.7" customHeight="1" x14ac:dyDescent="0.2">
      <c r="C37" s="109"/>
      <c r="D37" s="110"/>
      <c r="E37" s="110"/>
      <c r="F37" s="110"/>
      <c r="G37" s="116"/>
      <c r="H37" s="116"/>
      <c r="I37" s="116"/>
      <c r="J37" s="116"/>
      <c r="K37" s="116"/>
      <c r="L37" s="116"/>
      <c r="M37" s="116"/>
      <c r="N37" s="116"/>
      <c r="O37" s="116"/>
      <c r="P37" s="116"/>
      <c r="Q37" s="112"/>
    </row>
    <row r="38" spans="2:21" ht="24" customHeight="1" x14ac:dyDescent="0.2"/>
    <row r="39" spans="2:21" ht="24" customHeight="1" x14ac:dyDescent="0.2">
      <c r="B39" s="48" t="s">
        <v>291</v>
      </c>
    </row>
    <row r="40" spans="2:21" ht="4.5" customHeight="1" x14ac:dyDescent="0.2">
      <c r="C40" s="51"/>
      <c r="D40" s="52"/>
      <c r="E40" s="52"/>
      <c r="F40" s="52"/>
      <c r="G40" s="52"/>
      <c r="H40" s="52"/>
      <c r="I40" s="52"/>
      <c r="J40" s="52"/>
      <c r="K40" s="52"/>
      <c r="L40" s="52"/>
      <c r="M40" s="52"/>
      <c r="N40" s="52"/>
      <c r="O40" s="52"/>
      <c r="P40" s="52"/>
      <c r="Q40" s="53"/>
    </row>
    <row r="41" spans="2:21" ht="14.25" customHeight="1" x14ac:dyDescent="0.2">
      <c r="C41" s="54" t="s">
        <v>292</v>
      </c>
      <c r="Q41" s="55"/>
    </row>
    <row r="42" spans="2:21" ht="14.25" customHeight="1" x14ac:dyDescent="0.2">
      <c r="C42" s="362"/>
      <c r="D42" s="363"/>
      <c r="E42" s="363"/>
      <c r="F42" s="363"/>
      <c r="G42" s="363"/>
      <c r="H42" s="363"/>
      <c r="I42" s="363"/>
      <c r="J42" s="363"/>
      <c r="K42" s="363"/>
      <c r="L42" s="363"/>
      <c r="M42" s="363"/>
      <c r="N42" s="363"/>
      <c r="O42" s="363"/>
      <c r="P42" s="363"/>
      <c r="Q42" s="364"/>
    </row>
    <row r="43" spans="2:21" ht="14.25" customHeight="1" x14ac:dyDescent="0.2">
      <c r="C43" s="362"/>
      <c r="D43" s="363"/>
      <c r="E43" s="363"/>
      <c r="F43" s="363"/>
      <c r="G43" s="363"/>
      <c r="H43" s="363"/>
      <c r="I43" s="363"/>
      <c r="J43" s="363"/>
      <c r="K43" s="363"/>
      <c r="L43" s="363"/>
      <c r="M43" s="363"/>
      <c r="N43" s="363"/>
      <c r="O43" s="363"/>
      <c r="P43" s="363"/>
      <c r="Q43" s="364"/>
    </row>
    <row r="44" spans="2:21" ht="14.25" customHeight="1" x14ac:dyDescent="0.2">
      <c r="C44" s="362"/>
      <c r="D44" s="363"/>
      <c r="E44" s="363"/>
      <c r="F44" s="363"/>
      <c r="G44" s="363"/>
      <c r="H44" s="363"/>
      <c r="I44" s="363"/>
      <c r="J44" s="363"/>
      <c r="K44" s="363"/>
      <c r="L44" s="363"/>
      <c r="M44" s="363"/>
      <c r="N44" s="363"/>
      <c r="O44" s="363"/>
      <c r="P44" s="363"/>
      <c r="Q44" s="364"/>
    </row>
    <row r="45" spans="2:21" ht="14.25" customHeight="1" x14ac:dyDescent="0.2">
      <c r="C45" s="365"/>
      <c r="D45" s="366"/>
      <c r="E45" s="366"/>
      <c r="F45" s="366"/>
      <c r="G45" s="366"/>
      <c r="H45" s="366"/>
      <c r="I45" s="366"/>
      <c r="J45" s="366"/>
      <c r="K45" s="366"/>
      <c r="L45" s="366"/>
      <c r="M45" s="366"/>
      <c r="N45" s="366"/>
      <c r="O45" s="366"/>
      <c r="P45" s="366"/>
      <c r="Q45" s="367"/>
    </row>
    <row r="46" spans="2:21" ht="14.25" customHeight="1" x14ac:dyDescent="0.2"/>
    <row r="47" spans="2:21" ht="4.5" customHeight="1" x14ac:dyDescent="0.2">
      <c r="C47" s="51"/>
      <c r="D47" s="52"/>
      <c r="E47" s="52"/>
      <c r="F47" s="52"/>
      <c r="G47" s="52"/>
      <c r="H47" s="52"/>
      <c r="I47" s="52"/>
      <c r="J47" s="52"/>
      <c r="K47" s="52"/>
      <c r="L47" s="52"/>
      <c r="M47" s="52"/>
      <c r="N47" s="52"/>
      <c r="O47" s="52"/>
      <c r="P47" s="52"/>
      <c r="Q47" s="53"/>
    </row>
    <row r="48" spans="2:21" ht="14.25" customHeight="1" x14ac:dyDescent="0.2">
      <c r="C48" s="54" t="s">
        <v>293</v>
      </c>
      <c r="Q48" s="55"/>
    </row>
    <row r="49" spans="2:17" ht="14.25" customHeight="1" x14ac:dyDescent="0.2">
      <c r="C49" s="362"/>
      <c r="D49" s="363"/>
      <c r="E49" s="363"/>
      <c r="F49" s="363"/>
      <c r="G49" s="363"/>
      <c r="H49" s="363"/>
      <c r="I49" s="363"/>
      <c r="J49" s="363"/>
      <c r="K49" s="363"/>
      <c r="L49" s="363"/>
      <c r="M49" s="363"/>
      <c r="N49" s="363"/>
      <c r="O49" s="363"/>
      <c r="P49" s="363"/>
      <c r="Q49" s="364"/>
    </row>
    <row r="50" spans="2:17" ht="14.25" customHeight="1" x14ac:dyDescent="0.2">
      <c r="C50" s="362"/>
      <c r="D50" s="363"/>
      <c r="E50" s="363"/>
      <c r="F50" s="363"/>
      <c r="G50" s="363"/>
      <c r="H50" s="363"/>
      <c r="I50" s="363"/>
      <c r="J50" s="363"/>
      <c r="K50" s="363"/>
      <c r="L50" s="363"/>
      <c r="M50" s="363"/>
      <c r="N50" s="363"/>
      <c r="O50" s="363"/>
      <c r="P50" s="363"/>
      <c r="Q50" s="364"/>
    </row>
    <row r="51" spans="2:17" ht="14.25" customHeight="1" x14ac:dyDescent="0.2">
      <c r="C51" s="362"/>
      <c r="D51" s="363"/>
      <c r="E51" s="363"/>
      <c r="F51" s="363"/>
      <c r="G51" s="363"/>
      <c r="H51" s="363"/>
      <c r="I51" s="363"/>
      <c r="J51" s="363"/>
      <c r="K51" s="363"/>
      <c r="L51" s="363"/>
      <c r="M51" s="363"/>
      <c r="N51" s="363"/>
      <c r="O51" s="363"/>
      <c r="P51" s="363"/>
      <c r="Q51" s="364"/>
    </row>
    <row r="52" spans="2:17" ht="14.25" customHeight="1" x14ac:dyDescent="0.2">
      <c r="C52" s="365"/>
      <c r="D52" s="366"/>
      <c r="E52" s="366"/>
      <c r="F52" s="366"/>
      <c r="G52" s="366"/>
      <c r="H52" s="366"/>
      <c r="I52" s="366"/>
      <c r="J52" s="366"/>
      <c r="K52" s="366"/>
      <c r="L52" s="366"/>
      <c r="M52" s="366"/>
      <c r="N52" s="366"/>
      <c r="O52" s="366"/>
      <c r="P52" s="366"/>
      <c r="Q52" s="367"/>
    </row>
    <row r="53" spans="2:17" ht="9.75" customHeight="1" x14ac:dyDescent="0.2"/>
    <row r="54" spans="2:17" ht="6.75" customHeight="1" x14ac:dyDescent="0.2"/>
    <row r="55" spans="2:17" ht="16.2" x14ac:dyDescent="0.2">
      <c r="B55" s="48" t="s">
        <v>294</v>
      </c>
      <c r="C55" s="50"/>
    </row>
    <row r="56" spans="2:17" x14ac:dyDescent="0.2">
      <c r="C56" s="368"/>
      <c r="D56" s="369"/>
      <c r="E56" s="369"/>
      <c r="F56" s="369"/>
      <c r="G56" s="369"/>
      <c r="H56" s="369"/>
      <c r="I56" s="369"/>
      <c r="J56" s="369"/>
      <c r="K56" s="369"/>
      <c r="L56" s="369"/>
      <c r="M56" s="369"/>
      <c r="N56" s="369"/>
      <c r="O56" s="369"/>
      <c r="P56" s="369"/>
      <c r="Q56" s="370"/>
    </row>
    <row r="57" spans="2:17" x14ac:dyDescent="0.2">
      <c r="C57" s="362"/>
      <c r="D57" s="363"/>
      <c r="E57" s="363"/>
      <c r="F57" s="363"/>
      <c r="G57" s="363"/>
      <c r="H57" s="363"/>
      <c r="I57" s="363"/>
      <c r="J57" s="363"/>
      <c r="K57" s="363"/>
      <c r="L57" s="363"/>
      <c r="M57" s="363"/>
      <c r="N57" s="363"/>
      <c r="O57" s="363"/>
      <c r="P57" s="363"/>
      <c r="Q57" s="364"/>
    </row>
    <row r="58" spans="2:17" x14ac:dyDescent="0.2">
      <c r="C58" s="362"/>
      <c r="D58" s="363"/>
      <c r="E58" s="363"/>
      <c r="F58" s="363"/>
      <c r="G58" s="363"/>
      <c r="H58" s="363"/>
      <c r="I58" s="363"/>
      <c r="J58" s="363"/>
      <c r="K58" s="363"/>
      <c r="L58" s="363"/>
      <c r="M58" s="363"/>
      <c r="N58" s="363"/>
      <c r="O58" s="363"/>
      <c r="P58" s="363"/>
      <c r="Q58" s="364"/>
    </row>
    <row r="59" spans="2:17" x14ac:dyDescent="0.2">
      <c r="C59" s="362"/>
      <c r="D59" s="363"/>
      <c r="E59" s="363"/>
      <c r="F59" s="363"/>
      <c r="G59" s="363"/>
      <c r="H59" s="363"/>
      <c r="I59" s="363"/>
      <c r="J59" s="363"/>
      <c r="K59" s="363"/>
      <c r="L59" s="363"/>
      <c r="M59" s="363"/>
      <c r="N59" s="363"/>
      <c r="O59" s="363"/>
      <c r="P59" s="363"/>
      <c r="Q59" s="364"/>
    </row>
    <row r="60" spans="2:17" x14ac:dyDescent="0.2">
      <c r="C60" s="362"/>
      <c r="D60" s="363"/>
      <c r="E60" s="363"/>
      <c r="F60" s="363"/>
      <c r="G60" s="363"/>
      <c r="H60" s="363"/>
      <c r="I60" s="363"/>
      <c r="J60" s="363"/>
      <c r="K60" s="363"/>
      <c r="L60" s="363"/>
      <c r="M60" s="363"/>
      <c r="N60" s="363"/>
      <c r="O60" s="363"/>
      <c r="P60" s="363"/>
      <c r="Q60" s="364"/>
    </row>
    <row r="61" spans="2:17" x14ac:dyDescent="0.2">
      <c r="C61" s="362"/>
      <c r="D61" s="363"/>
      <c r="E61" s="363"/>
      <c r="F61" s="363"/>
      <c r="G61" s="363"/>
      <c r="H61" s="363"/>
      <c r="I61" s="363"/>
      <c r="J61" s="363"/>
      <c r="K61" s="363"/>
      <c r="L61" s="363"/>
      <c r="M61" s="363"/>
      <c r="N61" s="363"/>
      <c r="O61" s="363"/>
      <c r="P61" s="363"/>
      <c r="Q61" s="364"/>
    </row>
    <row r="62" spans="2:17" x14ac:dyDescent="0.2">
      <c r="C62" s="362"/>
      <c r="D62" s="363"/>
      <c r="E62" s="363"/>
      <c r="F62" s="363"/>
      <c r="G62" s="363"/>
      <c r="H62" s="363"/>
      <c r="I62" s="363"/>
      <c r="J62" s="363"/>
      <c r="K62" s="363"/>
      <c r="L62" s="363"/>
      <c r="M62" s="363"/>
      <c r="N62" s="363"/>
      <c r="O62" s="363"/>
      <c r="P62" s="363"/>
      <c r="Q62" s="364"/>
    </row>
    <row r="63" spans="2:17" x14ac:dyDescent="0.2">
      <c r="C63" s="362"/>
      <c r="D63" s="363"/>
      <c r="E63" s="363"/>
      <c r="F63" s="363"/>
      <c r="G63" s="363"/>
      <c r="H63" s="363"/>
      <c r="I63" s="363"/>
      <c r="J63" s="363"/>
      <c r="K63" s="363"/>
      <c r="L63" s="363"/>
      <c r="M63" s="363"/>
      <c r="N63" s="363"/>
      <c r="O63" s="363"/>
      <c r="P63" s="363"/>
      <c r="Q63" s="364"/>
    </row>
    <row r="64" spans="2:17" x14ac:dyDescent="0.2">
      <c r="C64" s="362"/>
      <c r="D64" s="363"/>
      <c r="E64" s="363"/>
      <c r="F64" s="363"/>
      <c r="G64" s="363"/>
      <c r="H64" s="363"/>
      <c r="I64" s="363"/>
      <c r="J64" s="363"/>
      <c r="K64" s="363"/>
      <c r="L64" s="363"/>
      <c r="M64" s="363"/>
      <c r="N64" s="363"/>
      <c r="O64" s="363"/>
      <c r="P64" s="363"/>
      <c r="Q64" s="364"/>
    </row>
    <row r="65" spans="3:17" x14ac:dyDescent="0.2">
      <c r="C65" s="365"/>
      <c r="D65" s="366"/>
      <c r="E65" s="366"/>
      <c r="F65" s="366"/>
      <c r="G65" s="366"/>
      <c r="H65" s="366"/>
      <c r="I65" s="366"/>
      <c r="J65" s="366"/>
      <c r="K65" s="366"/>
      <c r="L65" s="366"/>
      <c r="M65" s="366"/>
      <c r="N65" s="366"/>
      <c r="O65" s="366"/>
      <c r="P65" s="366"/>
      <c r="Q65" s="367"/>
    </row>
  </sheetData>
  <mergeCells count="11">
    <mergeCell ref="C42:Q45"/>
    <mergeCell ref="C49:Q52"/>
    <mergeCell ref="C56:Q65"/>
    <mergeCell ref="Q19:Q20"/>
    <mergeCell ref="A2:R2"/>
    <mergeCell ref="C18:Q18"/>
    <mergeCell ref="C19:C20"/>
    <mergeCell ref="D19:D20"/>
    <mergeCell ref="E19:E20"/>
    <mergeCell ref="F19:F20"/>
    <mergeCell ref="G19:P19"/>
  </mergeCells>
  <phoneticPr fontId="7"/>
  <dataValidations count="1">
    <dataValidation type="list" allowBlank="1" showInputMessage="1" showErrorMessage="1" sqref="F21:F37" xr:uid="{00000000-0002-0000-0700-000000000000}">
      <formula1>"自家消費,売電,その他"</formula1>
    </dataValidation>
  </dataValidations>
  <pageMargins left="0.6692913385826772" right="0.27559055118110237" top="0.98425196850393704" bottom="0.86614173228346458" header="0.55118110236220474" footer="0.47244094488188981"/>
  <pageSetup paperSize="9" scale="79" orientation="portrait" r:id="rId1"/>
  <headerFooter>
    <oddHeader>&amp;C&amp;12&amp;F</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5099__x8003_ xmlns="ed25dc94-236b-465d-9184-4aba0dc2b0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14930913E073F43979928314E31B77C" ma:contentTypeVersion="8" ma:contentTypeDescription="新しいドキュメントを作成します。" ma:contentTypeScope="" ma:versionID="a2c816fc7dd6784f75a93362fb3e028e">
  <xsd:schema xmlns:xsd="http://www.w3.org/2001/XMLSchema" xmlns:xs="http://www.w3.org/2001/XMLSchema" xmlns:p="http://schemas.microsoft.com/office/2006/metadata/properties" xmlns:ns2="ed25dc94-236b-465d-9184-4aba0dc2b028" targetNamespace="http://schemas.microsoft.com/office/2006/metadata/properties" ma:root="true" ma:fieldsID="f5e961dcc6a9619bd4e6d09ecc332184" ns2:_="">
    <xsd:import namespace="ed25dc94-236b-465d-9184-4aba0dc2b0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_x5099__x8003_"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5dc94-236b-465d-9184-4aba0dc2b0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_x5099__x8003_" ma:index="11" nillable="true" ma:displayName="備考" ma:format="Dropdown" ma:internalName="_x5099__x8003_">
      <xsd:simpleType>
        <xsd:restriction base="dms:Text">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E51766-5F68-437B-9580-D13B9E1351AF}">
  <ds:schemaRefs>
    <ds:schemaRef ds:uri="http://schemas.microsoft.com/office/2006/metadata/properties"/>
    <ds:schemaRef ds:uri="http://schemas.microsoft.com/office/infopath/2007/PartnerControls"/>
    <ds:schemaRef ds:uri="ed25dc94-236b-465d-9184-4aba0dc2b028"/>
  </ds:schemaRefs>
</ds:datastoreItem>
</file>

<file path=customXml/itemProps2.xml><?xml version="1.0" encoding="utf-8"?>
<ds:datastoreItem xmlns:ds="http://schemas.openxmlformats.org/officeDocument/2006/customXml" ds:itemID="{5D874C1C-E0DA-446F-9188-BCF93D6B1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5dc94-236b-465d-9184-4aba0dc2b0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ADD389-2683-46B6-8095-F0CD7116A0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19</vt:i4>
      </vt:variant>
    </vt:vector>
  </HeadingPairs>
  <TitlesOfParts>
    <vt:vector size="31" baseType="lpstr">
      <vt:lpstr>目次 </vt:lpstr>
      <vt:lpstr>昨年度との変更点一覧</vt:lpstr>
      <vt:lpstr>回答者名･連絡先</vt:lpstr>
      <vt:lpstr>1.1 エネルギー使用実績</vt:lpstr>
      <vt:lpstr>1.2 オフィスのエネルギー実績</vt:lpstr>
      <vt:lpstr>1.3 自家物流等の輸送</vt:lpstr>
      <vt:lpstr>1.4 クレジットによる削減分 1.5 海外での削減貢献</vt:lpstr>
      <vt:lpstr>2. 各社CO2目標設定状況(長期)</vt:lpstr>
      <vt:lpstr>3 再生可能エネルギー導入状況・発電量など</vt:lpstr>
      <vt:lpstr>4.1 省エネ製品の開発の事例 4.2 LCA評価の実施</vt:lpstr>
      <vt:lpstr>選択枠</vt:lpstr>
      <vt:lpstr>5.その他取り組み</vt:lpstr>
      <vt:lpstr>'1.2 オフィスのエネルギー実績'!Print_Area</vt:lpstr>
      <vt:lpstr>'1.3 自家物流等の輸送'!Print_Area</vt:lpstr>
      <vt:lpstr>'1.4 クレジットによる削減分 1.5 海外での削減貢献'!Print_Area</vt:lpstr>
      <vt:lpstr>'2. 各社CO2目標設定状況(長期)'!Print_Area</vt:lpstr>
      <vt:lpstr>'3 再生可能エネルギー導入状況・発電量など'!Print_Area</vt:lpstr>
      <vt:lpstr>'4.1 省エネ製品の開発の事例 4.2 LCA評価の実施'!Print_Area</vt:lpstr>
      <vt:lpstr>'5.その他取り組み'!Print_Area</vt:lpstr>
      <vt:lpstr>回答者名･連絡先!Print_Area</vt:lpstr>
      <vt:lpstr>昨年度との変更点一覧!Print_Area</vt:lpstr>
      <vt:lpstr>'目次 '!Print_Area</vt:lpstr>
      <vt:lpstr>省エネ新技術対策事例選択枠</vt:lpstr>
      <vt:lpstr>設問1.ロ選択枠</vt:lpstr>
      <vt:lpstr>設問3.2選択枠</vt:lpstr>
      <vt:lpstr>設問4.1選択枠</vt:lpstr>
      <vt:lpstr>設問4.2選択枠</vt:lpstr>
      <vt:lpstr>設問4.5.2選択枠</vt:lpstr>
      <vt:lpstr>設問4.6選択枠</vt:lpstr>
      <vt:lpstr>設問4.7選択枠</vt:lpstr>
      <vt:lpstr>設問5選択枠</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道人(Michito Tanaka)</dc:creator>
  <cp:keywords/>
  <dc:description/>
  <cp:lastModifiedBy>山田 英夫</cp:lastModifiedBy>
  <cp:revision/>
  <dcterms:created xsi:type="dcterms:W3CDTF">2011-03-01T04:29:54Z</dcterms:created>
  <dcterms:modified xsi:type="dcterms:W3CDTF">2025-07-25T01:57:10Z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dd209e-37c4-4e15-ab1b-f9befe71def1_Enabled">
    <vt:lpwstr>true</vt:lpwstr>
  </property>
  <property fmtid="{D5CDD505-2E9C-101B-9397-08002B2CF9AE}" pid="3" name="MSIP_Label_6add209e-37c4-4e15-ab1b-f9befe71def1_SetDate">
    <vt:lpwstr>2024-08-21T02:56:35Z</vt:lpwstr>
  </property>
  <property fmtid="{D5CDD505-2E9C-101B-9397-08002B2CF9AE}" pid="4" name="MSIP_Label_6add209e-37c4-4e15-ab1b-f9befe71def1_Method">
    <vt:lpwstr>Standard</vt:lpwstr>
  </property>
  <property fmtid="{D5CDD505-2E9C-101B-9397-08002B2CF9AE}" pid="5" name="MSIP_Label_6add209e-37c4-4e15-ab1b-f9befe71def1_Name">
    <vt:lpwstr>G_MIP_Confidential_Exception</vt:lpwstr>
  </property>
  <property fmtid="{D5CDD505-2E9C-101B-9397-08002B2CF9AE}" pid="6" name="MSIP_Label_6add209e-37c4-4e15-ab1b-f9befe71def1_SiteId">
    <vt:lpwstr>69405920-b673-4f7c-8845-e124e9d08af2</vt:lpwstr>
  </property>
  <property fmtid="{D5CDD505-2E9C-101B-9397-08002B2CF9AE}" pid="7" name="MSIP_Label_6add209e-37c4-4e15-ab1b-f9befe71def1_ActionId">
    <vt:lpwstr>f451c4b6-3f75-40ca-814c-db8e2ae8ede9</vt:lpwstr>
  </property>
  <property fmtid="{D5CDD505-2E9C-101B-9397-08002B2CF9AE}" pid="8" name="MSIP_Label_6add209e-37c4-4e15-ab1b-f9befe71def1_ContentBits">
    <vt:lpwstr>0</vt:lpwstr>
  </property>
  <property fmtid="{D5CDD505-2E9C-101B-9397-08002B2CF9AE}" pid="9" name="ContentTypeId">
    <vt:lpwstr>0x010100614930913E073F43979928314E31B77C</vt:lpwstr>
  </property>
</Properties>
</file>